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<sst xmlns="http://schemas.openxmlformats.org/spreadsheetml/2006/main" count="92" uniqueCount="62">
  <si>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JUANKOSKEN KUNTOILIJAT RY</t>
  </si>
  <si>
    <t>TALOUSARVIO</t>
  </si>
  <si>
    <t>VARSINAINEN TOIMINTA</t>
  </si>
  <si>
    <t>Talousarvio</t>
  </si>
  <si>
    <t>Toteuma</t>
  </si>
  <si>
    <t>Talous-arvio</t>
  </si>
  <si>
    <t>1.1.-31.8.17</t>
  </si>
  <si>
    <t>LIIKUNTA</t>
  </si>
  <si>
    <t>TUOTOT</t>
  </si>
  <si>
    <t>Hiihtotapahtumat</t>
  </si>
  <si>
    <t>Retket ja tapahtumat</t>
  </si>
  <si>
    <t>Kirkkovene ja Sulkavan soutu</t>
  </si>
  <si>
    <t>Lentopallo</t>
  </si>
  <si>
    <t>Sulkapallo</t>
  </si>
  <si>
    <t>TUOTOT YHTEENSÄ</t>
  </si>
  <si>
    <t>KULUT</t>
  </si>
  <si>
    <t>Kyykkä</t>
  </si>
  <si>
    <t>Talviuinti</t>
  </si>
  <si>
    <t>Salivuokrat, Ruukin koulu</t>
  </si>
  <si>
    <t>Frisbeegolf</t>
  </si>
  <si>
    <t>KULUT YHTEENSÄ</t>
  </si>
  <si>
    <t>TUOTTO-/KULUJÄÄMÄ</t>
  </si>
  <si>
    <t>PROJEKTI</t>
  </si>
  <si>
    <t>Ulkoiluystäväksi iäkkäille</t>
  </si>
  <si>
    <t>Liikuntaleiri lapset</t>
  </si>
  <si>
    <t>Lajikoulutukset</t>
  </si>
  <si>
    <t>Retkeilykummiluokka</t>
  </si>
  <si>
    <t>Lasten tapahtumat</t>
  </si>
  <si>
    <t>YLEISTOIM</t>
  </si>
  <si>
    <t>Vuoden kuntoilija</t>
  </si>
  <si>
    <t>Matkakulut</t>
  </si>
  <si>
    <t>Koulutuskulut</t>
  </si>
  <si>
    <t>Kokouskulut</t>
  </si>
  <si>
    <t>SL:n järjestö- ja aluekokouskulut</t>
  </si>
  <si>
    <t>Ilmoituskulut</t>
  </si>
  <si>
    <t>Kuntoposti, jäsenkirje</t>
  </si>
  <si>
    <t>Huomionosoitukset</t>
  </si>
  <si>
    <t>Postikulut</t>
  </si>
  <si>
    <t>Puhelinkulut</t>
  </si>
  <si>
    <t>Pankkikulut</t>
  </si>
  <si>
    <t>Toimistotarvikkeet</t>
  </si>
  <si>
    <t>Koneet/kalusto alle 3 vuotta</t>
  </si>
  <si>
    <t>Atk-kulut</t>
  </si>
  <si>
    <t>Vakuutusmaksut</t>
  </si>
  <si>
    <t>Varastotilan vuokrat</t>
  </si>
  <si>
    <t>45-juhlakulut</t>
  </si>
  <si>
    <t>Muut kulut, pankki ym.</t>
  </si>
  <si>
    <t>VARAIN-</t>
  </si>
  <si>
    <t>HANKINTA</t>
  </si>
  <si>
    <t>Jäsenmaksutuotot</t>
  </si>
  <si>
    <t>Talkootulot</t>
  </si>
  <si>
    <t>Välinevuokrat</t>
  </si>
  <si>
    <t>Muut toiminnan tuotot</t>
  </si>
  <si>
    <t>Varainhankintakulut</t>
  </si>
  <si>
    <t>SIJ./RAH.</t>
  </si>
  <si>
    <t>TOIMINTA</t>
  </si>
  <si>
    <t>Korkotuotot</t>
  </si>
  <si>
    <t>YLEISAVUSTUKSET</t>
  </si>
  <si>
    <t>Yleisavustus, Kuopion kaupunki</t>
  </si>
  <si>
    <t>Juhla-avustus 45 vuotta</t>
  </si>
  <si>
    <t xml:space="preserve">KOKO </t>
  </si>
  <si>
    <t>TOIMINNAN YLI-/ALIMÄÄMÄ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</si>
</sst>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/>
    </xf>
    <xf numFmtId="164" fontId="4" fillId="2" borderId="4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right"/>
    </xf>
    <xf numFmtId="164" fontId="4" fillId="0" borderId="2" xfId="0" applyFont="1" applyBorder="1" applyAlignment="1">
      <alignment/>
    </xf>
    <xf numFmtId="164" fontId="1" fillId="0" borderId="5" xfId="0" applyFont="1" applyBorder="1" applyAlignment="1">
      <alignment/>
    </xf>
    <xf numFmtId="164" fontId="1" fillId="4" borderId="5" xfId="0" applyFont="1" applyFill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2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4" borderId="5" xfId="0" applyNumberFormat="1" applyFont="1" applyFill="1" applyBorder="1" applyAlignment="1">
      <alignment/>
    </xf>
    <xf numFmtId="164" fontId="4" fillId="0" borderId="5" xfId="0" applyFont="1" applyFill="1" applyBorder="1" applyAlignment="1">
      <alignment horizontal="right"/>
    </xf>
    <xf numFmtId="164" fontId="4" fillId="0" borderId="6" xfId="0" applyFont="1" applyFill="1" applyBorder="1" applyAlignment="1">
      <alignment/>
    </xf>
    <xf numFmtId="165" fontId="4" fillId="4" borderId="5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5" xfId="0" applyNumberFormat="1" applyFont="1" applyBorder="1" applyAlignment="1">
      <alignment/>
    </xf>
    <xf numFmtId="164" fontId="2" fillId="0" borderId="1" xfId="0" applyFont="1" applyBorder="1" applyAlignment="1">
      <alignment horizontal="right"/>
    </xf>
    <xf numFmtId="164" fontId="4" fillId="2" borderId="7" xfId="0" applyFont="1" applyFill="1" applyBorder="1" applyAlignment="1">
      <alignment horizontal="right"/>
    </xf>
    <xf numFmtId="164" fontId="4" fillId="2" borderId="8" xfId="0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2" fillId="2" borderId="3" xfId="0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/>
    </xf>
    <xf numFmtId="164" fontId="5" fillId="3" borderId="5" xfId="0" applyFont="1" applyFill="1" applyBorder="1" applyAlignment="1">
      <alignment horizontal="left"/>
    </xf>
    <xf numFmtId="164" fontId="4" fillId="0" borderId="1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4" fillId="0" borderId="9" xfId="0" applyFont="1" applyFill="1" applyBorder="1" applyAlignment="1">
      <alignment horizontal="right"/>
    </xf>
    <xf numFmtId="164" fontId="5" fillId="3" borderId="1" xfId="0" applyFont="1" applyFill="1" applyBorder="1" applyAlignment="1">
      <alignment horizontal="right"/>
    </xf>
    <xf numFmtId="164" fontId="5" fillId="5" borderId="1" xfId="0" applyFont="1" applyFill="1" applyBorder="1" applyAlignment="1">
      <alignment horizontal="right"/>
    </xf>
    <xf numFmtId="164" fontId="4" fillId="0" borderId="5" xfId="0" applyFont="1" applyFill="1" applyBorder="1" applyAlignment="1">
      <alignment/>
    </xf>
    <xf numFmtId="164" fontId="4" fillId="2" borderId="5" xfId="0" applyFont="1" applyFill="1" applyBorder="1" applyAlignment="1">
      <alignment horizontal="right"/>
    </xf>
    <xf numFmtId="164" fontId="4" fillId="2" borderId="5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6" fillId="5" borderId="1" xfId="0" applyFont="1" applyFill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3" xfId="0" applyFont="1" applyBorder="1" applyAlignment="1">
      <alignment horizontal="right"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4" borderId="7" xfId="0" applyNumberFormat="1" applyFont="1" applyFill="1" applyBorder="1" applyAlignment="1">
      <alignment/>
    </xf>
    <xf numFmtId="164" fontId="2" fillId="0" borderId="11" xfId="0" applyFont="1" applyFill="1" applyBorder="1" applyAlignment="1">
      <alignment horizontal="right"/>
    </xf>
    <xf numFmtId="164" fontId="4" fillId="0" borderId="12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4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left"/>
    </xf>
    <xf numFmtId="164" fontId="4" fillId="0" borderId="13" xfId="0" applyFont="1" applyBorder="1" applyAlignment="1">
      <alignment/>
    </xf>
    <xf numFmtId="164" fontId="1" fillId="0" borderId="1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4" borderId="3" xfId="0" applyNumberFormat="1" applyFont="1" applyFill="1" applyBorder="1" applyAlignment="1">
      <alignment/>
    </xf>
    <xf numFmtId="164" fontId="1" fillId="0" borderId="14" xfId="0" applyFont="1" applyBorder="1" applyAlignment="1">
      <alignment/>
    </xf>
    <xf numFmtId="164" fontId="7" fillId="5" borderId="0" xfId="0" applyFont="1" applyFill="1" applyAlignment="1">
      <alignment/>
    </xf>
    <xf numFmtId="165" fontId="4" fillId="5" borderId="5" xfId="0" applyNumberFormat="1" applyFont="1" applyFill="1" applyBorder="1" applyAlignment="1">
      <alignment/>
    </xf>
    <xf numFmtId="164" fontId="4" fillId="0" borderId="5" xfId="0" applyFont="1" applyBorder="1" applyAlignment="1">
      <alignment/>
    </xf>
    <xf numFmtId="164" fontId="5" fillId="3" borderId="9" xfId="0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/>
    </xf>
    <xf numFmtId="164" fontId="5" fillId="3" borderId="5" xfId="0" applyFont="1" applyFill="1" applyBorder="1" applyAlignment="1">
      <alignment horizontal="right"/>
    </xf>
    <xf numFmtId="164" fontId="4" fillId="0" borderId="15" xfId="0" applyFont="1" applyFill="1" applyBorder="1" applyAlignment="1">
      <alignment/>
    </xf>
    <xf numFmtId="164" fontId="4" fillId="0" borderId="1" xfId="0" applyFont="1" applyBorder="1" applyAlignment="1">
      <alignment horizontal="left"/>
    </xf>
    <xf numFmtId="164" fontId="7" fillId="0" borderId="0" xfId="0" applyFont="1" applyAlignment="1">
      <alignment/>
    </xf>
    <xf numFmtId="164" fontId="6" fillId="0" borderId="1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0" fillId="0" borderId="1" xfId="0" applyBorder="1" applyAlignment="1">
      <alignment horizontal="right"/>
    </xf>
    <xf numFmtId="165" fontId="8" fillId="4" borderId="5" xfId="0" applyNumberFormat="1" applyFont="1" applyFill="1" applyBorder="1" applyAlignment="1">
      <alignment/>
    </xf>
    <xf numFmtId="165" fontId="8" fillId="0" borderId="5" xfId="0" applyNumberFormat="1" applyFont="1" applyBorder="1" applyAlignment="1">
      <alignment/>
    </xf>
    <xf numFmtId="164" fontId="0" fillId="0" borderId="13" xfId="0" applyBorder="1" applyAlignment="1">
      <alignment horizontal="right"/>
    </xf>
    <xf numFmtId="164" fontId="9" fillId="6" borderId="5" xfId="0" applyFont="1" applyFill="1" applyBorder="1" applyAlignment="1">
      <alignment horizontal="right"/>
    </xf>
    <xf numFmtId="164" fontId="4" fillId="6" borderId="5" xfId="0" applyFont="1" applyFill="1" applyBorder="1" applyAlignment="1">
      <alignment/>
    </xf>
    <xf numFmtId="165" fontId="4" fillId="6" borderId="5" xfId="0" applyNumberFormat="1" applyFont="1" applyFill="1" applyBorder="1" applyAlignment="1">
      <alignment/>
    </xf>
    <xf numFmtId="164" fontId="4" fillId="5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E37" sqref="E37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1.57421875" style="1" customWidth="1"/>
    <col min="4" max="4" width="10.421875" style="1" customWidth="1"/>
    <col min="5" max="5" width="11.28125" style="1" customWidth="1"/>
    <col min="6" max="6" width="10.7109375" style="1" customWidth="1"/>
    <col min="7" max="16384" width="9.140625" style="1" customWidth="1"/>
  </cols>
  <sheetData>
    <row r="1" spans="1:6" ht="12.75">
      <c r="A1" s="2" t="s">
        <v>0</v>
      </c>
      <c r="B1" s="2"/>
      <c r="C1" s="2"/>
      <c r="D1" s="2" t="s">
        <v>1</v>
      </c>
      <c r="E1" s="2"/>
      <c r="F1" s="3">
        <v>2018</v>
      </c>
    </row>
    <row r="3" spans="1:6" ht="12.75">
      <c r="A3" s="4" t="s">
        <v>2</v>
      </c>
      <c r="B3" s="5"/>
      <c r="C3" s="6" t="s">
        <v>3</v>
      </c>
      <c r="D3" s="7" t="s">
        <v>4</v>
      </c>
      <c r="E3" s="7" t="s">
        <v>5</v>
      </c>
      <c r="F3" s="7" t="s">
        <v>4</v>
      </c>
    </row>
    <row r="4" spans="1:6" ht="12.75">
      <c r="A4" s="8"/>
      <c r="B4" s="9"/>
      <c r="C4" s="10">
        <v>2018</v>
      </c>
      <c r="D4" s="11" t="s">
        <v>6</v>
      </c>
      <c r="E4" s="11">
        <v>2017</v>
      </c>
      <c r="F4" s="11">
        <v>2016</v>
      </c>
    </row>
    <row r="5" spans="1:6" ht="12.75">
      <c r="A5" s="12" t="s">
        <v>7</v>
      </c>
      <c r="B5" s="13" t="s">
        <v>8</v>
      </c>
      <c r="C5" s="14"/>
      <c r="D5" s="15"/>
      <c r="E5" s="14"/>
      <c r="F5" s="14"/>
    </row>
    <row r="6" spans="1:6" ht="12.75">
      <c r="A6" s="16">
        <v>3001</v>
      </c>
      <c r="B6" s="17" t="s">
        <v>9</v>
      </c>
      <c r="C6" s="18">
        <v>7000</v>
      </c>
      <c r="D6" s="19">
        <v>7930</v>
      </c>
      <c r="E6" s="18">
        <v>8700</v>
      </c>
      <c r="F6" s="18">
        <v>8590</v>
      </c>
    </row>
    <row r="7" spans="1:6" ht="12.75">
      <c r="A7" s="16">
        <v>3002</v>
      </c>
      <c r="B7" s="17" t="s">
        <v>10</v>
      </c>
      <c r="C7" s="18">
        <v>8500</v>
      </c>
      <c r="D7" s="19">
        <v>934.25</v>
      </c>
      <c r="E7" s="18">
        <v>250</v>
      </c>
      <c r="F7" s="18">
        <v>256</v>
      </c>
    </row>
    <row r="8" spans="1:6" ht="12.75">
      <c r="A8" s="16">
        <v>3003</v>
      </c>
      <c r="B8" s="17" t="s">
        <v>11</v>
      </c>
      <c r="C8" s="18">
        <v>2200</v>
      </c>
      <c r="D8" s="19">
        <v>405</v>
      </c>
      <c r="E8" s="18">
        <v>2200</v>
      </c>
      <c r="F8" s="18">
        <v>270</v>
      </c>
    </row>
    <row r="9" spans="1:6" ht="12.75">
      <c r="A9" s="16">
        <v>3007</v>
      </c>
      <c r="B9" s="17" t="s">
        <v>12</v>
      </c>
      <c r="C9" s="18">
        <v>100</v>
      </c>
      <c r="D9" s="19">
        <v>668.93</v>
      </c>
      <c r="E9" s="18">
        <v>400</v>
      </c>
      <c r="F9" s="18">
        <v>130</v>
      </c>
    </row>
    <row r="10" spans="1:6" ht="12.75">
      <c r="A10" s="16"/>
      <c r="B10" s="17" t="s">
        <v>13</v>
      </c>
      <c r="C10" s="18">
        <v>0</v>
      </c>
      <c r="D10" s="19">
        <v>0</v>
      </c>
      <c r="E10" s="18">
        <v>200</v>
      </c>
      <c r="F10" s="18">
        <v>73</v>
      </c>
    </row>
    <row r="11" spans="1:6" ht="12.75">
      <c r="A11" s="20"/>
      <c r="B11" s="21" t="s">
        <v>14</v>
      </c>
      <c r="C11" s="18">
        <f>SUM(C6:C10)</f>
        <v>17800</v>
      </c>
      <c r="D11" s="22">
        <f>SUM(D6:D10)</f>
        <v>9938.18</v>
      </c>
      <c r="E11" s="23">
        <f>SUM(E6:E10)</f>
        <v>11750</v>
      </c>
      <c r="F11" s="23">
        <f>SUM(F6:F10)</f>
        <v>9319</v>
      </c>
    </row>
    <row r="12" spans="1:6" ht="12.75">
      <c r="A12" s="12" t="s">
        <v>7</v>
      </c>
      <c r="B12" s="13" t="s">
        <v>15</v>
      </c>
      <c r="C12" s="18"/>
      <c r="D12" s="19"/>
      <c r="E12" s="18"/>
      <c r="F12" s="18"/>
    </row>
    <row r="13" spans="1:6" ht="12.75">
      <c r="A13" s="16">
        <v>3209</v>
      </c>
      <c r="B13" s="17" t="s">
        <v>9</v>
      </c>
      <c r="C13" s="18">
        <v>7000</v>
      </c>
      <c r="D13" s="19">
        <v>7833</v>
      </c>
      <c r="E13" s="18">
        <v>8400</v>
      </c>
      <c r="F13" s="18">
        <v>8387</v>
      </c>
    </row>
    <row r="14" spans="1:6" ht="12.75">
      <c r="A14" s="16">
        <v>3210</v>
      </c>
      <c r="B14" s="17" t="s">
        <v>10</v>
      </c>
      <c r="C14" s="18">
        <v>9000</v>
      </c>
      <c r="D14" s="19">
        <v>641.05</v>
      </c>
      <c r="E14" s="18">
        <v>200</v>
      </c>
      <c r="F14" s="18">
        <v>681</v>
      </c>
    </row>
    <row r="15" spans="1:6" ht="12.75">
      <c r="A15" s="16">
        <v>3211</v>
      </c>
      <c r="B15" s="17" t="s">
        <v>12</v>
      </c>
      <c r="C15" s="18">
        <v>350</v>
      </c>
      <c r="D15" s="19">
        <v>492.93</v>
      </c>
      <c r="E15" s="18">
        <v>600</v>
      </c>
      <c r="F15" s="18">
        <v>710</v>
      </c>
    </row>
    <row r="16" spans="1:6" ht="12.75">
      <c r="A16" s="16">
        <v>3212</v>
      </c>
      <c r="B16" s="17" t="s">
        <v>13</v>
      </c>
      <c r="C16" s="18">
        <v>350</v>
      </c>
      <c r="D16" s="19">
        <v>350.26</v>
      </c>
      <c r="E16" s="18">
        <v>600</v>
      </c>
      <c r="F16" s="18">
        <v>624</v>
      </c>
    </row>
    <row r="17" spans="1:6" ht="12.75">
      <c r="A17" s="16">
        <v>3213</v>
      </c>
      <c r="B17" s="17" t="s">
        <v>16</v>
      </c>
      <c r="C17" s="18">
        <v>50</v>
      </c>
      <c r="D17" s="19">
        <v>0</v>
      </c>
      <c r="E17" s="18">
        <v>50</v>
      </c>
      <c r="F17" s="18">
        <v>38</v>
      </c>
    </row>
    <row r="18" spans="1:6" ht="12.75">
      <c r="A18" s="16">
        <v>3214</v>
      </c>
      <c r="B18" s="17" t="s">
        <v>17</v>
      </c>
      <c r="C18" s="18">
        <v>200</v>
      </c>
      <c r="D18" s="19">
        <v>159</v>
      </c>
      <c r="E18" s="18">
        <v>150</v>
      </c>
      <c r="F18" s="18">
        <v>189</v>
      </c>
    </row>
    <row r="19" spans="1:6" ht="12.75">
      <c r="A19" s="16">
        <v>3215</v>
      </c>
      <c r="B19" s="17" t="s">
        <v>11</v>
      </c>
      <c r="C19" s="18">
        <v>2400</v>
      </c>
      <c r="D19" s="19">
        <v>475</v>
      </c>
      <c r="E19" s="18">
        <v>2400</v>
      </c>
      <c r="F19" s="18">
        <v>577</v>
      </c>
    </row>
    <row r="20" spans="1:6" ht="12.75">
      <c r="A20" s="16">
        <v>3222</v>
      </c>
      <c r="B20" s="17" t="s">
        <v>18</v>
      </c>
      <c r="C20" s="18">
        <v>3000</v>
      </c>
      <c r="D20" s="19">
        <v>928</v>
      </c>
      <c r="E20" s="18">
        <v>2500</v>
      </c>
      <c r="F20" s="18">
        <v>564</v>
      </c>
    </row>
    <row r="21" spans="1:6" ht="12.75">
      <c r="A21" s="16">
        <v>4003</v>
      </c>
      <c r="B21" s="17" t="s">
        <v>19</v>
      </c>
      <c r="C21" s="18">
        <v>0</v>
      </c>
      <c r="D21" s="19">
        <v>0</v>
      </c>
      <c r="E21" s="18">
        <v>75</v>
      </c>
      <c r="F21" s="18">
        <v>0</v>
      </c>
    </row>
    <row r="22" spans="1:6" ht="18" customHeight="1">
      <c r="A22" s="20"/>
      <c r="B22" s="21" t="s">
        <v>20</v>
      </c>
      <c r="C22" s="24">
        <f>SUM(C13:C21)</f>
        <v>22350</v>
      </c>
      <c r="D22" s="22">
        <f>SUM(D13:D21)</f>
        <v>10879.24</v>
      </c>
      <c r="E22" s="23">
        <f>SUM(E13:E21)</f>
        <v>14975</v>
      </c>
      <c r="F22" s="23">
        <f>SUM(F13:F21)</f>
        <v>11770</v>
      </c>
    </row>
    <row r="23" spans="1:6" ht="0.75" customHeight="1">
      <c r="A23" s="25"/>
      <c r="B23" s="17"/>
      <c r="C23" s="18"/>
      <c r="D23" s="19"/>
      <c r="E23" s="18"/>
      <c r="F23" s="18"/>
    </row>
    <row r="24" spans="1:6" ht="12" customHeight="1">
      <c r="A24" s="26"/>
      <c r="B24" s="27" t="s">
        <v>21</v>
      </c>
      <c r="C24" s="28">
        <f>C11-C22</f>
        <v>-4550</v>
      </c>
      <c r="D24" s="28">
        <f>D11-D22</f>
        <v>-941.0599999999995</v>
      </c>
      <c r="E24" s="28">
        <f>E11-E22</f>
        <v>-3225</v>
      </c>
      <c r="F24" s="28">
        <f>F11-F22</f>
        <v>-2451</v>
      </c>
    </row>
    <row r="25" spans="1:6" ht="3" customHeight="1">
      <c r="A25" s="29"/>
      <c r="B25" s="9"/>
      <c r="C25" s="30"/>
      <c r="D25" s="30"/>
      <c r="E25" s="30"/>
      <c r="F25" s="30"/>
    </row>
    <row r="26" spans="1:6" ht="12.75">
      <c r="A26" s="31" t="s">
        <v>22</v>
      </c>
      <c r="B26" s="32" t="s">
        <v>8</v>
      </c>
      <c r="C26" s="33"/>
      <c r="D26" s="34"/>
      <c r="E26" s="33"/>
      <c r="F26" s="33"/>
    </row>
    <row r="27" spans="1:6" ht="12.75">
      <c r="A27" s="16">
        <v>3006</v>
      </c>
      <c r="B27" s="35" t="s">
        <v>23</v>
      </c>
      <c r="C27" s="18">
        <v>0</v>
      </c>
      <c r="D27" s="19">
        <v>635.5</v>
      </c>
      <c r="E27" s="18">
        <v>500</v>
      </c>
      <c r="F27" s="18">
        <v>900</v>
      </c>
    </row>
    <row r="28" spans="1:6" ht="12.75">
      <c r="A28" s="16">
        <v>3004</v>
      </c>
      <c r="B28" s="35" t="s">
        <v>24</v>
      </c>
      <c r="C28" s="18">
        <v>0</v>
      </c>
      <c r="D28" s="19">
        <v>0</v>
      </c>
      <c r="E28" s="18">
        <v>0</v>
      </c>
      <c r="F28" s="18">
        <v>500</v>
      </c>
    </row>
    <row r="29" spans="1:6" ht="12.75">
      <c r="A29" s="16">
        <v>3010</v>
      </c>
      <c r="B29" s="35" t="s">
        <v>25</v>
      </c>
      <c r="C29" s="18">
        <v>0</v>
      </c>
      <c r="D29" s="19">
        <v>0</v>
      </c>
      <c r="E29" s="18">
        <v>0</v>
      </c>
      <c r="F29" s="18">
        <v>963</v>
      </c>
    </row>
    <row r="30" spans="1:6" ht="12.75">
      <c r="A30" s="36"/>
      <c r="B30" s="21" t="s">
        <v>14</v>
      </c>
      <c r="C30" s="23">
        <f>SUM(C27:C29)</f>
        <v>0</v>
      </c>
      <c r="D30" s="22">
        <f>SUM(D27:D29)</f>
        <v>635.5</v>
      </c>
      <c r="E30" s="23">
        <f>SUM(E27:E29)</f>
        <v>500</v>
      </c>
      <c r="F30" s="23">
        <f>SUM(F27:F29)</f>
        <v>2363</v>
      </c>
    </row>
    <row r="31" spans="1:6" ht="12.75">
      <c r="A31" s="37" t="s">
        <v>22</v>
      </c>
      <c r="B31" s="32" t="s">
        <v>15</v>
      </c>
      <c r="C31" s="18"/>
      <c r="D31" s="19"/>
      <c r="E31" s="18"/>
      <c r="F31" s="18"/>
    </row>
    <row r="32" spans="1:6" ht="12.75">
      <c r="A32" s="38">
        <v>3010</v>
      </c>
      <c r="B32" s="35" t="s">
        <v>25</v>
      </c>
      <c r="C32" s="18">
        <v>350</v>
      </c>
      <c r="D32" s="19"/>
      <c r="E32" s="18">
        <v>100</v>
      </c>
      <c r="F32" s="18">
        <v>430</v>
      </c>
    </row>
    <row r="33" spans="1:6" ht="12.75">
      <c r="A33" s="16">
        <v>3220</v>
      </c>
      <c r="B33" s="35" t="s">
        <v>23</v>
      </c>
      <c r="C33" s="18">
        <v>150</v>
      </c>
      <c r="D33" s="19">
        <v>286.2</v>
      </c>
      <c r="E33" s="18">
        <v>500</v>
      </c>
      <c r="F33" s="18">
        <v>623</v>
      </c>
    </row>
    <row r="34" spans="1:6" ht="12.75">
      <c r="A34" s="16">
        <v>3217</v>
      </c>
      <c r="B34" s="35" t="s">
        <v>26</v>
      </c>
      <c r="C34" s="18">
        <v>150</v>
      </c>
      <c r="D34" s="19">
        <v>0</v>
      </c>
      <c r="E34" s="18">
        <v>150</v>
      </c>
      <c r="F34" s="18">
        <v>0</v>
      </c>
    </row>
    <row r="35" spans="1:6" ht="12.75">
      <c r="A35" s="16"/>
      <c r="B35" s="35" t="s">
        <v>27</v>
      </c>
      <c r="C35" s="18">
        <v>150</v>
      </c>
      <c r="D35" s="19">
        <v>96</v>
      </c>
      <c r="E35" s="18">
        <v>500</v>
      </c>
      <c r="F35" s="18">
        <v>30</v>
      </c>
    </row>
    <row r="36" spans="1:6" ht="12.75">
      <c r="A36" s="20"/>
      <c r="B36" s="39" t="s">
        <v>20</v>
      </c>
      <c r="C36" s="23">
        <f>SUM(C32:C35)</f>
        <v>800</v>
      </c>
      <c r="D36" s="22">
        <f>SUM(D33:D35)</f>
        <v>382.2</v>
      </c>
      <c r="E36" s="23">
        <f>SUM(E32:E35)</f>
        <v>1250</v>
      </c>
      <c r="F36" s="23">
        <f>SUM(F33:F35)</f>
        <v>653</v>
      </c>
    </row>
    <row r="37" spans="1:6" ht="12.75">
      <c r="A37" s="40"/>
      <c r="B37" s="41" t="s">
        <v>21</v>
      </c>
      <c r="C37" s="28">
        <f>C30-C36</f>
        <v>-800</v>
      </c>
      <c r="D37" s="28">
        <f>D30-D36</f>
        <v>253.3</v>
      </c>
      <c r="E37" s="28">
        <f>E30-E36</f>
        <v>-750</v>
      </c>
      <c r="F37" s="28">
        <f>F30-F36</f>
        <v>1710</v>
      </c>
    </row>
    <row r="38" spans="1:6" ht="12.75">
      <c r="A38" s="37" t="s">
        <v>28</v>
      </c>
      <c r="B38" s="42" t="s">
        <v>15</v>
      </c>
      <c r="C38" s="14"/>
      <c r="D38" s="15"/>
      <c r="E38" s="14"/>
      <c r="F38" s="14"/>
    </row>
    <row r="39" spans="1:6" ht="12.75">
      <c r="A39" s="43">
        <v>4400</v>
      </c>
      <c r="B39" s="44" t="s">
        <v>29</v>
      </c>
      <c r="C39" s="18">
        <v>10</v>
      </c>
      <c r="D39" s="19">
        <v>5</v>
      </c>
      <c r="E39" s="18">
        <v>0</v>
      </c>
      <c r="F39" s="18">
        <v>8</v>
      </c>
    </row>
    <row r="40" spans="1:6" ht="12.75">
      <c r="A40" s="16">
        <v>4002</v>
      </c>
      <c r="B40" s="44" t="s">
        <v>30</v>
      </c>
      <c r="C40" s="18">
        <v>150</v>
      </c>
      <c r="D40" s="19">
        <v>0</v>
      </c>
      <c r="E40" s="18">
        <v>400</v>
      </c>
      <c r="F40" s="18">
        <v>200</v>
      </c>
    </row>
    <row r="41" spans="1:6" ht="12.75">
      <c r="A41" s="16">
        <v>4300</v>
      </c>
      <c r="B41" s="44" t="s">
        <v>31</v>
      </c>
      <c r="C41" s="18">
        <v>200</v>
      </c>
      <c r="D41" s="19">
        <v>43.24</v>
      </c>
      <c r="E41" s="18">
        <v>200</v>
      </c>
      <c r="F41" s="18">
        <v>231</v>
      </c>
    </row>
    <row r="42" spans="1:6" ht="12.75">
      <c r="A42" s="16">
        <v>4200</v>
      </c>
      <c r="B42" s="44" t="s">
        <v>32</v>
      </c>
      <c r="C42" s="18">
        <v>100</v>
      </c>
      <c r="D42" s="19">
        <v>44.78</v>
      </c>
      <c r="E42" s="18">
        <v>100</v>
      </c>
      <c r="F42" s="18">
        <v>54</v>
      </c>
    </row>
    <row r="43" spans="1:6" ht="12.75">
      <c r="A43" s="16">
        <v>4202</v>
      </c>
      <c r="B43" s="44" t="s">
        <v>33</v>
      </c>
      <c r="C43" s="18">
        <v>1000</v>
      </c>
      <c r="D43" s="19">
        <v>205</v>
      </c>
      <c r="E43" s="18">
        <v>800</v>
      </c>
      <c r="F43" s="18">
        <v>1085</v>
      </c>
    </row>
    <row r="44" spans="1:6" ht="12.75">
      <c r="A44" s="16">
        <v>4403</v>
      </c>
      <c r="B44" s="44" t="s">
        <v>34</v>
      </c>
      <c r="C44" s="18">
        <v>200</v>
      </c>
      <c r="D44" s="19">
        <v>89.88</v>
      </c>
      <c r="E44" s="18">
        <v>250</v>
      </c>
      <c r="F44" s="18">
        <v>158</v>
      </c>
    </row>
    <row r="45" spans="1:6" ht="12.75">
      <c r="A45" s="16">
        <v>3216</v>
      </c>
      <c r="B45" s="44" t="s">
        <v>35</v>
      </c>
      <c r="C45" s="18">
        <v>600</v>
      </c>
      <c r="D45" s="19">
        <v>288.52</v>
      </c>
      <c r="E45" s="18">
        <v>500</v>
      </c>
      <c r="F45" s="18">
        <v>676</v>
      </c>
    </row>
    <row r="46" spans="1:6" ht="12.75">
      <c r="A46" s="16">
        <v>4409</v>
      </c>
      <c r="B46" s="44" t="s">
        <v>36</v>
      </c>
      <c r="C46" s="18">
        <v>500</v>
      </c>
      <c r="D46" s="19">
        <v>447.25</v>
      </c>
      <c r="E46" s="18">
        <v>600</v>
      </c>
      <c r="F46" s="18">
        <v>408</v>
      </c>
    </row>
    <row r="47" spans="1:6" ht="12.75">
      <c r="A47" s="16">
        <v>4102</v>
      </c>
      <c r="B47" s="44" t="s">
        <v>37</v>
      </c>
      <c r="C47" s="18">
        <v>50</v>
      </c>
      <c r="D47" s="19">
        <v>21.9</v>
      </c>
      <c r="E47" s="18">
        <v>50</v>
      </c>
      <c r="F47" s="18">
        <v>0</v>
      </c>
    </row>
    <row r="48" spans="1:6" ht="12.75">
      <c r="A48" s="16">
        <v>4103</v>
      </c>
      <c r="B48" s="44" t="s">
        <v>38</v>
      </c>
      <c r="C48" s="18">
        <v>150</v>
      </c>
      <c r="D48" s="19">
        <v>136.49</v>
      </c>
      <c r="E48" s="18">
        <v>150</v>
      </c>
      <c r="F48" s="18">
        <v>172</v>
      </c>
    </row>
    <row r="49" spans="1:6" ht="12.75">
      <c r="A49" s="16">
        <v>4104</v>
      </c>
      <c r="B49" s="44" t="s">
        <v>39</v>
      </c>
      <c r="C49" s="18">
        <v>50</v>
      </c>
      <c r="D49" s="19">
        <v>27.48</v>
      </c>
      <c r="E49" s="18">
        <v>0</v>
      </c>
      <c r="F49" s="18">
        <v>10</v>
      </c>
    </row>
    <row r="50" spans="1:6" ht="12.75">
      <c r="A50" s="16">
        <v>4106</v>
      </c>
      <c r="B50" s="44" t="s">
        <v>40</v>
      </c>
      <c r="C50" s="18">
        <v>200</v>
      </c>
      <c r="D50" s="19">
        <v>146.05</v>
      </c>
      <c r="E50" s="18">
        <v>200</v>
      </c>
      <c r="F50" s="18">
        <v>321</v>
      </c>
    </row>
    <row r="51" spans="1:6" ht="12.75">
      <c r="A51" s="16">
        <v>4107</v>
      </c>
      <c r="B51" s="44" t="s">
        <v>41</v>
      </c>
      <c r="C51" s="18">
        <v>100</v>
      </c>
      <c r="D51" s="19">
        <v>177.8</v>
      </c>
      <c r="E51" s="18">
        <v>0</v>
      </c>
      <c r="F51" s="18">
        <v>0</v>
      </c>
    </row>
    <row r="52" spans="1:6" ht="12.75">
      <c r="A52" s="16">
        <v>4108</v>
      </c>
      <c r="B52" s="44" t="s">
        <v>42</v>
      </c>
      <c r="C52" s="18">
        <v>250</v>
      </c>
      <c r="D52" s="19">
        <v>256.8</v>
      </c>
      <c r="E52" s="18">
        <v>250</v>
      </c>
      <c r="F52" s="18">
        <v>407</v>
      </c>
    </row>
    <row r="53" spans="1:6" ht="12.75">
      <c r="A53" s="16">
        <v>4109</v>
      </c>
      <c r="B53" s="44" t="s">
        <v>43</v>
      </c>
      <c r="C53" s="18">
        <v>0</v>
      </c>
      <c r="D53" s="19">
        <v>0</v>
      </c>
      <c r="E53" s="18">
        <v>0</v>
      </c>
      <c r="F53" s="18">
        <v>0</v>
      </c>
    </row>
    <row r="54" spans="1:6" ht="12.75">
      <c r="A54" s="16">
        <v>4110</v>
      </c>
      <c r="B54" s="44" t="s">
        <v>44</v>
      </c>
      <c r="C54" s="18">
        <v>450</v>
      </c>
      <c r="D54" s="19">
        <v>279</v>
      </c>
      <c r="E54" s="18">
        <v>500</v>
      </c>
      <c r="F54" s="18">
        <v>372</v>
      </c>
    </row>
    <row r="55" spans="1:6" ht="12.75">
      <c r="A55" s="16"/>
      <c r="B55" s="44" t="s">
        <v>45</v>
      </c>
      <c r="C55" s="18">
        <v>0</v>
      </c>
      <c r="D55" s="19">
        <v>572.45</v>
      </c>
      <c r="E55" s="18">
        <v>1500</v>
      </c>
      <c r="F55" s="18">
        <v>0</v>
      </c>
    </row>
    <row r="56" spans="1:6" ht="12.75">
      <c r="A56" s="45">
        <v>4408</v>
      </c>
      <c r="B56" s="46" t="s">
        <v>46</v>
      </c>
      <c r="C56" s="47">
        <v>150</v>
      </c>
      <c r="D56" s="48">
        <v>10.99</v>
      </c>
      <c r="E56" s="47">
        <v>150</v>
      </c>
      <c r="F56" s="47">
        <v>400</v>
      </c>
    </row>
    <row r="57" spans="1:6" ht="12.75">
      <c r="A57" s="49"/>
      <c r="B57" s="50" t="s">
        <v>20</v>
      </c>
      <c r="C57" s="24">
        <f>-SUM(C39:C56)</f>
        <v>-4160</v>
      </c>
      <c r="D57" s="22">
        <f>-SUM(D39:D56)</f>
        <v>-2752.63</v>
      </c>
      <c r="E57" s="23">
        <f>-SUM(E39:E56)</f>
        <v>-5650</v>
      </c>
      <c r="F57" s="23">
        <f>-SUM(F39:F56)</f>
        <v>-4502</v>
      </c>
    </row>
    <row r="58" spans="1:6" ht="12.75">
      <c r="A58" s="51"/>
      <c r="B58" s="52"/>
      <c r="C58" s="53"/>
      <c r="D58" s="54"/>
      <c r="E58" s="55"/>
      <c r="F58" s="55"/>
    </row>
    <row r="59" spans="1:6" ht="12.75">
      <c r="A59" s="51"/>
      <c r="B59" s="52"/>
      <c r="C59" s="53"/>
      <c r="D59" s="54"/>
      <c r="E59" s="55"/>
      <c r="F59" s="55"/>
    </row>
    <row r="60" spans="1:6" ht="12.75">
      <c r="A60" s="51"/>
      <c r="B60" s="52"/>
      <c r="C60" s="53"/>
      <c r="D60" s="54"/>
      <c r="E60" s="55"/>
      <c r="F60" s="55"/>
    </row>
    <row r="61" spans="1:6" ht="12.75">
      <c r="A61" s="51"/>
      <c r="B61" s="52"/>
      <c r="C61" s="53"/>
      <c r="D61" s="54"/>
      <c r="E61" s="55"/>
      <c r="F61" s="55"/>
    </row>
    <row r="62" spans="1:6" ht="12.75">
      <c r="A62" s="51"/>
      <c r="B62" s="52"/>
      <c r="C62" s="53"/>
      <c r="D62" s="54"/>
      <c r="E62" s="55"/>
      <c r="F62" s="55"/>
    </row>
    <row r="63" spans="1:6" ht="12.75">
      <c r="A63" s="51"/>
      <c r="B63" s="52"/>
      <c r="C63" s="53"/>
      <c r="D63" s="54"/>
      <c r="E63" s="55"/>
      <c r="F63" s="55"/>
    </row>
    <row r="64" spans="1:6" ht="12.75">
      <c r="A64" s="51"/>
      <c r="B64" s="52"/>
      <c r="C64" s="53"/>
      <c r="D64" s="54"/>
      <c r="E64" s="55"/>
      <c r="F64" s="55"/>
    </row>
    <row r="65" spans="1:6" ht="12.75">
      <c r="A65" s="56" t="s">
        <v>47</v>
      </c>
      <c r="B65" s="52"/>
      <c r="C65" s="6" t="s">
        <v>3</v>
      </c>
      <c r="D65" s="7" t="s">
        <v>4</v>
      </c>
      <c r="E65" s="7" t="s">
        <v>5</v>
      </c>
      <c r="F65" s="7" t="s">
        <v>4</v>
      </c>
    </row>
    <row r="66" spans="1:6" ht="12.75">
      <c r="A66" s="37" t="s">
        <v>48</v>
      </c>
      <c r="B66" s="57" t="s">
        <v>8</v>
      </c>
      <c r="C66" s="10">
        <v>2018</v>
      </c>
      <c r="D66" s="11" t="s">
        <v>6</v>
      </c>
      <c r="E66" s="11">
        <v>2017</v>
      </c>
      <c r="F66" s="11">
        <v>2016</v>
      </c>
    </row>
    <row r="67" spans="1:6" ht="12.75">
      <c r="A67" s="16">
        <v>5000</v>
      </c>
      <c r="B67" s="58" t="s">
        <v>49</v>
      </c>
      <c r="C67" s="59">
        <v>1400</v>
      </c>
      <c r="D67" s="60">
        <v>1251.5</v>
      </c>
      <c r="E67" s="59">
        <v>1600</v>
      </c>
      <c r="F67" s="59">
        <v>1620</v>
      </c>
    </row>
    <row r="68" spans="1:6" ht="12.75">
      <c r="A68" s="16"/>
      <c r="B68" s="58" t="s">
        <v>50</v>
      </c>
      <c r="C68" s="18">
        <v>1100</v>
      </c>
      <c r="D68" s="19">
        <v>50</v>
      </c>
      <c r="E68" s="18">
        <v>2150</v>
      </c>
      <c r="F68" s="18">
        <v>1820</v>
      </c>
    </row>
    <row r="69" spans="1:6" ht="12.75">
      <c r="A69" s="16">
        <v>4203</v>
      </c>
      <c r="B69" s="58" t="s">
        <v>51</v>
      </c>
      <c r="C69" s="18">
        <v>50</v>
      </c>
      <c r="D69" s="19">
        <v>20</v>
      </c>
      <c r="E69" s="18">
        <v>50</v>
      </c>
      <c r="F69" s="18">
        <v>0</v>
      </c>
    </row>
    <row r="70" spans="1:6" ht="12.75">
      <c r="A70" s="45">
        <v>5003</v>
      </c>
      <c r="B70" s="61" t="s">
        <v>52</v>
      </c>
      <c r="C70" s="18">
        <v>200</v>
      </c>
      <c r="D70" s="19">
        <v>119</v>
      </c>
      <c r="E70" s="18">
        <v>800</v>
      </c>
      <c r="F70" s="18">
        <v>918</v>
      </c>
    </row>
    <row r="71" spans="1:6" ht="12.75">
      <c r="A71" s="25"/>
      <c r="B71" s="62" t="s">
        <v>14</v>
      </c>
      <c r="C71" s="63">
        <f>SUM(C67:C70)</f>
        <v>2750</v>
      </c>
      <c r="D71" s="63">
        <f>SUM(D67:D70)</f>
        <v>1440.5</v>
      </c>
      <c r="E71" s="63">
        <f>SUM(E67:E70)</f>
        <v>4600</v>
      </c>
      <c r="F71" s="63">
        <f>SUM(F67:F70)</f>
        <v>4358</v>
      </c>
    </row>
    <row r="72" spans="1:2" ht="12.75">
      <c r="A72" s="45">
        <v>5200</v>
      </c>
      <c r="B72" s="64" t="s">
        <v>15</v>
      </c>
    </row>
    <row r="73" spans="1:6" ht="12.75">
      <c r="A73" s="65" t="s">
        <v>47</v>
      </c>
      <c r="B73" s="61" t="s">
        <v>53</v>
      </c>
      <c r="C73" s="18">
        <v>16</v>
      </c>
      <c r="D73" s="19">
        <v>0</v>
      </c>
      <c r="E73" s="18">
        <v>30</v>
      </c>
      <c r="F73" s="66">
        <v>29</v>
      </c>
    </row>
    <row r="74" spans="1:6" ht="12.75">
      <c r="A74" s="67" t="s">
        <v>48</v>
      </c>
      <c r="B74" s="68" t="s">
        <v>20</v>
      </c>
      <c r="C74" s="23">
        <f>C73</f>
        <v>16</v>
      </c>
      <c r="D74" s="22">
        <f>D73</f>
        <v>0</v>
      </c>
      <c r="E74" s="23">
        <f>E73</f>
        <v>30</v>
      </c>
      <c r="F74" s="23">
        <f>F73</f>
        <v>29</v>
      </c>
    </row>
    <row r="75" spans="1:6" ht="12.75">
      <c r="A75" s="38"/>
      <c r="B75" s="41" t="s">
        <v>21</v>
      </c>
      <c r="C75" s="28">
        <f>C71-C74</f>
        <v>2734</v>
      </c>
      <c r="D75" s="28">
        <f>D71-D74</f>
        <v>1440.5</v>
      </c>
      <c r="E75" s="28">
        <f>E71-E74</f>
        <v>4570</v>
      </c>
      <c r="F75" s="28">
        <f>F71-F74</f>
        <v>4329</v>
      </c>
    </row>
    <row r="76" spans="1:6" ht="12.75">
      <c r="A76" s="67" t="s">
        <v>54</v>
      </c>
      <c r="B76" s="69"/>
      <c r="C76" s="18"/>
      <c r="D76" s="19"/>
      <c r="E76" s="18"/>
      <c r="F76" s="18"/>
    </row>
    <row r="77" spans="1:6" ht="12.75">
      <c r="A77" s="67" t="s">
        <v>55</v>
      </c>
      <c r="B77" s="70" t="s">
        <v>8</v>
      </c>
      <c r="C77" s="18"/>
      <c r="D77" s="19"/>
      <c r="E77" s="18"/>
      <c r="F77" s="18"/>
    </row>
    <row r="78" spans="1:6" ht="12.75">
      <c r="A78" s="71">
        <v>6000</v>
      </c>
      <c r="B78" s="72" t="s">
        <v>56</v>
      </c>
      <c r="C78" s="18">
        <v>200</v>
      </c>
      <c r="D78" s="19">
        <v>0</v>
      </c>
      <c r="E78" s="18">
        <v>200</v>
      </c>
      <c r="F78" s="18">
        <v>229</v>
      </c>
    </row>
    <row r="79" spans="1:6" ht="12.75">
      <c r="A79" s="71"/>
      <c r="B79" s="35"/>
      <c r="C79" s="18"/>
      <c r="D79" s="19"/>
      <c r="E79" s="18"/>
      <c r="F79" s="18"/>
    </row>
    <row r="80" spans="1:6" ht="12.75">
      <c r="A80" s="71">
        <v>6252</v>
      </c>
      <c r="B80" s="69" t="s">
        <v>57</v>
      </c>
      <c r="C80" s="18"/>
      <c r="D80" s="19"/>
      <c r="E80" s="18"/>
      <c r="F80" s="18"/>
    </row>
    <row r="81" spans="1:6" ht="12.75">
      <c r="A81" s="73"/>
      <c r="B81" s="35" t="s">
        <v>58</v>
      </c>
      <c r="C81" s="18">
        <v>5500</v>
      </c>
      <c r="D81" s="74">
        <v>4000</v>
      </c>
      <c r="E81" s="75">
        <v>1800</v>
      </c>
      <c r="F81" s="75">
        <v>2100</v>
      </c>
    </row>
    <row r="82" spans="1:6" ht="12.75">
      <c r="A82" s="76"/>
      <c r="B82" s="35" t="s">
        <v>59</v>
      </c>
      <c r="C82" s="18">
        <v>0</v>
      </c>
      <c r="D82" s="74">
        <v>0</v>
      </c>
      <c r="E82" s="75">
        <v>1500</v>
      </c>
      <c r="F82" s="75">
        <v>0</v>
      </c>
    </row>
    <row r="83" spans="1:6" ht="12.75">
      <c r="A83" s="77" t="s">
        <v>60</v>
      </c>
      <c r="B83" s="78" t="s">
        <v>61</v>
      </c>
      <c r="C83" s="79">
        <f>C82+C81+C78+C75+C57+C37+C24</f>
        <v>-1076</v>
      </c>
      <c r="D83" s="79">
        <f>D82+D81+D78+D75+D57+D37+D24</f>
        <v>2000.1100000000006</v>
      </c>
      <c r="E83" s="79">
        <f>E82+E81+E78+E75+E57+E37+E24</f>
        <v>-1555</v>
      </c>
      <c r="F83" s="79">
        <f>F82+F81+F78+F75+F57+F37+F24</f>
        <v>1415</v>
      </c>
    </row>
    <row r="84" ht="12.75">
      <c r="B84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Sirpa</dc:creator>
  <cp:keywords/>
  <dc:description/>
  <cp:lastModifiedBy>Sirpa</cp:lastModifiedBy>
  <cp:lastPrinted>2017-10-22T16:56:11Z</cp:lastPrinted>
  <dcterms:created xsi:type="dcterms:W3CDTF">2016-11-15T15:13:14Z</dcterms:created>
  <dcterms:modified xsi:type="dcterms:W3CDTF">2017-10-18T05:01:46Z</dcterms:modified>
  <cp:category/>
  <cp:version/>
  <cp:contentType/>
  <cp:contentStatus/>
</cp:coreProperties>
</file>