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<sst xmlns="http://schemas.openxmlformats.org/spreadsheetml/2006/main" count="98" uniqueCount="67">
  <si>
    <t>JUANKOSKEN KUNTOILIJAT RY</t>
  </si>
  <si>
    <t>TALOUSARVIO</t>
  </si>
  <si>
    <t>VARSINAINEN TOIMINTA</t>
  </si>
  <si>
    <t>Talousarvio</t>
  </si>
  <si>
    <t>Toteuma</t>
  </si>
  <si>
    <t>1.1.-31.8.19</t>
  </si>
  <si>
    <t>LIIKUNTA</t>
  </si>
  <si>
    <t>TUOTOT</t>
  </si>
  <si>
    <t>Hiihtotapahtumat</t>
  </si>
  <si>
    <t>Retket ja tapahtumat</t>
  </si>
  <si>
    <t>Kirkkovene ja Sulkavan soutu</t>
  </si>
  <si>
    <t>Lasten tapahtumat</t>
  </si>
  <si>
    <t>Sulkapallo</t>
  </si>
  <si>
    <t>Ulkoilu ystäväksi -projekti</t>
  </si>
  <si>
    <t>Lentopallo</t>
  </si>
  <si>
    <t>Yleistoiminta, tuotot</t>
  </si>
  <si>
    <t>Avustus kuntoportaat</t>
  </si>
  <si>
    <t>Yleisavustus lapset/iäkkaat Tapiola</t>
  </si>
  <si>
    <t>TUOTOT YHTEENSÄ</t>
  </si>
  <si>
    <t>KULUT</t>
  </si>
  <si>
    <t>Toimintakulut, yleiset</t>
  </si>
  <si>
    <t>Kyykkä</t>
  </si>
  <si>
    <t>Talviuinti</t>
  </si>
  <si>
    <t>Kuntoportaat, projekti</t>
  </si>
  <si>
    <t>Salivuokrat, Ruukin koulu</t>
  </si>
  <si>
    <t>Pyöräilytapahtumat</t>
  </si>
  <si>
    <t>KULUT YHTEENSÄ</t>
  </si>
  <si>
    <t>TUOTTO-/KULUJÄÄMÄ</t>
  </si>
  <si>
    <t>PROJEKTI</t>
  </si>
  <si>
    <t>Ulkoiluystäväksi iäkkäille,LähiT.</t>
  </si>
  <si>
    <t>Lasten tapahtumat, LähiT</t>
  </si>
  <si>
    <t>Lajikoulutukset</t>
  </si>
  <si>
    <t>Ulkoiluystäväksi iäkkäille</t>
  </si>
  <si>
    <t>Retkeilykummiluokka</t>
  </si>
  <si>
    <t>YLEISTOIM</t>
  </si>
  <si>
    <t>Matkakulut</t>
  </si>
  <si>
    <t>Koulutuskulut</t>
  </si>
  <si>
    <t>Kokouskulut</t>
  </si>
  <si>
    <t>SL:n  ja aluekokouskulut</t>
  </si>
  <si>
    <t>SL:n  ja aluekokoustuotot</t>
  </si>
  <si>
    <t>Ilmoituskulut</t>
  </si>
  <si>
    <t>Kuntoposti, jäsenkirje</t>
  </si>
  <si>
    <t>Huomionosoitukset</t>
  </si>
  <si>
    <t>Postikulut</t>
  </si>
  <si>
    <t>Puhelinkulut</t>
  </si>
  <si>
    <t>Pankkikulut</t>
  </si>
  <si>
    <t>Toimistotarvikkeet</t>
  </si>
  <si>
    <t>Koneet/kalusto alle 3 vuotta</t>
  </si>
  <si>
    <t>Atk-kulut</t>
  </si>
  <si>
    <t>Vakuutusmaksut</t>
  </si>
  <si>
    <t>Varastotilan vuokrat</t>
  </si>
  <si>
    <t>Muut kulut</t>
  </si>
  <si>
    <t>VARAIN-</t>
  </si>
  <si>
    <t>HANKINTA</t>
  </si>
  <si>
    <t>Jäsenmaksutuotot</t>
  </si>
  <si>
    <t>Talkootulot</t>
  </si>
  <si>
    <t xml:space="preserve"> </t>
  </si>
  <si>
    <t>Välinevuokrat</t>
  </si>
  <si>
    <t>Muut toiminnan tuotot</t>
  </si>
  <si>
    <t>Varainhankintakulut</t>
  </si>
  <si>
    <t>SIJ./RAH.</t>
  </si>
  <si>
    <t>TOIMINTA</t>
  </si>
  <si>
    <t>Korkotuotot</t>
  </si>
  <si>
    <t>YLEISAVUSTUKSET</t>
  </si>
  <si>
    <t>Yleisavustus</t>
  </si>
  <si>
    <t xml:space="preserve">KOKO </t>
  </si>
  <si>
    <t>TOIMINNAN YLI-/ALIMÄÄMÄ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</si>
</sst>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\ _€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left"/>
    </xf>
    <xf numFmtId="164" fontId="4" fillId="2" borderId="1" xfId="0" applyFont="1" applyFill="1" applyBorder="1" applyAlignment="1">
      <alignment horizontal="left"/>
    </xf>
    <xf numFmtId="164" fontId="4" fillId="2" borderId="2" xfId="0" applyFont="1" applyFill="1" applyBorder="1" applyAlignment="1">
      <alignment/>
    </xf>
    <xf numFmtId="164" fontId="4" fillId="2" borderId="2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1" fillId="2" borderId="3" xfId="0" applyFont="1" applyFill="1" applyBorder="1" applyAlignment="1">
      <alignment horizontal="left"/>
    </xf>
    <xf numFmtId="164" fontId="1" fillId="2" borderId="4" xfId="0" applyFont="1" applyFill="1" applyBorder="1" applyAlignment="1">
      <alignment/>
    </xf>
    <xf numFmtId="164" fontId="4" fillId="2" borderId="4" xfId="0" applyFont="1" applyFill="1" applyBorder="1" applyAlignment="1">
      <alignment horizontal="center"/>
    </xf>
    <xf numFmtId="164" fontId="4" fillId="2" borderId="3" xfId="0" applyFont="1" applyFill="1" applyBorder="1" applyAlignment="1">
      <alignment horizontal="center"/>
    </xf>
    <xf numFmtId="164" fontId="4" fillId="3" borderId="1" xfId="0" applyFont="1" applyFill="1" applyBorder="1" applyAlignment="1">
      <alignment horizontal="right"/>
    </xf>
    <xf numFmtId="164" fontId="4" fillId="0" borderId="2" xfId="0" applyFont="1" applyBorder="1" applyAlignment="1">
      <alignment/>
    </xf>
    <xf numFmtId="164" fontId="1" fillId="0" borderId="5" xfId="0" applyFont="1" applyBorder="1" applyAlignment="1">
      <alignment/>
    </xf>
    <xf numFmtId="164" fontId="1" fillId="4" borderId="5" xfId="0" applyFont="1" applyFill="1" applyBorder="1" applyAlignment="1">
      <alignment/>
    </xf>
    <xf numFmtId="164" fontId="1" fillId="0" borderId="1" xfId="0" applyFont="1" applyBorder="1" applyAlignment="1">
      <alignment horizontal="right"/>
    </xf>
    <xf numFmtId="164" fontId="1" fillId="0" borderId="2" xfId="0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1" fillId="4" borderId="5" xfId="0" applyNumberFormat="1" applyFont="1" applyFill="1" applyBorder="1" applyAlignment="1">
      <alignment/>
    </xf>
    <xf numFmtId="165" fontId="1" fillId="0" borderId="6" xfId="0" applyNumberFormat="1" applyFont="1" applyBorder="1" applyAlignment="1">
      <alignment/>
    </xf>
    <xf numFmtId="165" fontId="1" fillId="4" borderId="6" xfId="0" applyNumberFormat="1" applyFont="1" applyFill="1" applyBorder="1" applyAlignment="1">
      <alignment/>
    </xf>
    <xf numFmtId="164" fontId="2" fillId="0" borderId="5" xfId="0" applyFont="1" applyBorder="1" applyAlignment="1">
      <alignment/>
    </xf>
    <xf numFmtId="164" fontId="0" fillId="0" borderId="5" xfId="0" applyFont="1" applyBorder="1" applyAlignment="1">
      <alignment/>
    </xf>
    <xf numFmtId="166" fontId="0" fillId="0" borderId="5" xfId="0" applyNumberFormat="1" applyFont="1" applyBorder="1" applyAlignment="1">
      <alignment/>
    </xf>
    <xf numFmtId="166" fontId="2" fillId="0" borderId="5" xfId="0" applyNumberFormat="1" applyFont="1" applyBorder="1" applyAlignment="1">
      <alignment/>
    </xf>
    <xf numFmtId="164" fontId="4" fillId="0" borderId="5" xfId="0" applyFont="1" applyFill="1" applyBorder="1" applyAlignment="1">
      <alignment horizontal="right"/>
    </xf>
    <xf numFmtId="164" fontId="4" fillId="0" borderId="7" xfId="0" applyFont="1" applyFill="1" applyBorder="1" applyAlignment="1">
      <alignment/>
    </xf>
    <xf numFmtId="165" fontId="4" fillId="4" borderId="5" xfId="0" applyNumberFormat="1" applyFont="1" applyFill="1" applyBorder="1" applyAlignment="1">
      <alignment/>
    </xf>
    <xf numFmtId="165" fontId="4" fillId="0" borderId="5" xfId="0" applyNumberFormat="1" applyFont="1" applyFill="1" applyBorder="1" applyAlignment="1">
      <alignment/>
    </xf>
    <xf numFmtId="164" fontId="1" fillId="3" borderId="1" xfId="0" applyFont="1" applyFill="1" applyBorder="1" applyAlignment="1">
      <alignment horizontal="right"/>
    </xf>
    <xf numFmtId="165" fontId="4" fillId="0" borderId="5" xfId="0" applyNumberFormat="1" applyFont="1" applyBorder="1" applyAlignment="1">
      <alignment/>
    </xf>
    <xf numFmtId="164" fontId="2" fillId="0" borderId="1" xfId="0" applyFont="1" applyBorder="1" applyAlignment="1">
      <alignment horizontal="right"/>
    </xf>
    <xf numFmtId="164" fontId="4" fillId="2" borderId="6" xfId="0" applyFont="1" applyFill="1" applyBorder="1" applyAlignment="1">
      <alignment horizontal="right"/>
    </xf>
    <xf numFmtId="164" fontId="4" fillId="2" borderId="8" xfId="0" applyFont="1" applyFill="1" applyBorder="1" applyAlignment="1">
      <alignment/>
    </xf>
    <xf numFmtId="165" fontId="4" fillId="2" borderId="5" xfId="0" applyNumberFormat="1" applyFont="1" applyFill="1" applyBorder="1" applyAlignment="1">
      <alignment/>
    </xf>
    <xf numFmtId="164" fontId="2" fillId="2" borderId="3" xfId="0" applyFont="1" applyFill="1" applyBorder="1" applyAlignment="1">
      <alignment horizontal="left"/>
    </xf>
    <xf numFmtId="165" fontId="1" fillId="2" borderId="5" xfId="0" applyNumberFormat="1" applyFont="1" applyFill="1" applyBorder="1" applyAlignment="1">
      <alignment/>
    </xf>
    <xf numFmtId="164" fontId="5" fillId="3" borderId="5" xfId="0" applyFont="1" applyFill="1" applyBorder="1" applyAlignment="1">
      <alignment horizontal="left"/>
    </xf>
    <xf numFmtId="164" fontId="4" fillId="0" borderId="1" xfId="0" applyFont="1" applyBorder="1" applyAlignment="1">
      <alignment/>
    </xf>
    <xf numFmtId="164" fontId="1" fillId="0" borderId="5" xfId="0" applyFont="1" applyBorder="1" applyAlignment="1">
      <alignment horizontal="center"/>
    </xf>
    <xf numFmtId="164" fontId="1" fillId="4" borderId="5" xfId="0" applyFont="1" applyFill="1" applyBorder="1" applyAlignment="1">
      <alignment horizontal="center"/>
    </xf>
    <xf numFmtId="164" fontId="1" fillId="0" borderId="1" xfId="0" applyFont="1" applyBorder="1" applyAlignment="1">
      <alignment/>
    </xf>
    <xf numFmtId="164" fontId="4" fillId="0" borderId="9" xfId="0" applyFont="1" applyFill="1" applyBorder="1" applyAlignment="1">
      <alignment horizontal="right"/>
    </xf>
    <xf numFmtId="164" fontId="5" fillId="3" borderId="1" xfId="0" applyFont="1" applyFill="1" applyBorder="1" applyAlignment="1">
      <alignment horizontal="right"/>
    </xf>
    <xf numFmtId="164" fontId="5" fillId="5" borderId="1" xfId="0" applyFont="1" applyFill="1" applyBorder="1" applyAlignment="1">
      <alignment horizontal="right"/>
    </xf>
    <xf numFmtId="164" fontId="4" fillId="0" borderId="5" xfId="0" applyFont="1" applyFill="1" applyBorder="1" applyAlignment="1">
      <alignment/>
    </xf>
    <xf numFmtId="164" fontId="4" fillId="2" borderId="5" xfId="0" applyFont="1" applyFill="1" applyBorder="1" applyAlignment="1">
      <alignment horizontal="right"/>
    </xf>
    <xf numFmtId="164" fontId="4" fillId="2" borderId="5" xfId="0" applyFont="1" applyFill="1" applyBorder="1" applyAlignment="1">
      <alignment/>
    </xf>
    <xf numFmtId="164" fontId="4" fillId="0" borderId="0" xfId="0" applyFont="1" applyBorder="1" applyAlignment="1">
      <alignment/>
    </xf>
    <xf numFmtId="164" fontId="6" fillId="5" borderId="1" xfId="0" applyFont="1" applyFill="1" applyBorder="1" applyAlignment="1">
      <alignment horizontal="right"/>
    </xf>
    <xf numFmtId="164" fontId="1" fillId="0" borderId="0" xfId="0" applyFont="1" applyBorder="1" applyAlignment="1">
      <alignment/>
    </xf>
    <xf numFmtId="164" fontId="1" fillId="0" borderId="3" xfId="0" applyFont="1" applyBorder="1" applyAlignment="1">
      <alignment horizontal="right"/>
    </xf>
    <xf numFmtId="164" fontId="1" fillId="0" borderId="10" xfId="0" applyFont="1" applyBorder="1" applyAlignment="1">
      <alignment/>
    </xf>
    <xf numFmtId="164" fontId="2" fillId="0" borderId="11" xfId="0" applyFont="1" applyFill="1" applyBorder="1" applyAlignment="1">
      <alignment horizontal="right"/>
    </xf>
    <xf numFmtId="164" fontId="4" fillId="0" borderId="12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164" fontId="4" fillId="0" borderId="0" xfId="0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4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4" fontId="5" fillId="3" borderId="1" xfId="0" applyFont="1" applyFill="1" applyBorder="1" applyAlignment="1">
      <alignment horizontal="left"/>
    </xf>
    <xf numFmtId="164" fontId="4" fillId="0" borderId="13" xfId="0" applyFont="1" applyBorder="1" applyAlignment="1">
      <alignment/>
    </xf>
    <xf numFmtId="164" fontId="1" fillId="0" borderId="13" xfId="0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4" borderId="3" xfId="0" applyNumberFormat="1" applyFont="1" applyFill="1" applyBorder="1" applyAlignment="1">
      <alignment/>
    </xf>
    <xf numFmtId="164" fontId="1" fillId="0" borderId="14" xfId="0" applyFont="1" applyBorder="1" applyAlignment="1">
      <alignment/>
    </xf>
    <xf numFmtId="164" fontId="7" fillId="5" borderId="0" xfId="0" applyFont="1" applyFill="1" applyAlignment="1">
      <alignment/>
    </xf>
    <xf numFmtId="165" fontId="4" fillId="5" borderId="5" xfId="0" applyNumberFormat="1" applyFont="1" applyFill="1" applyBorder="1" applyAlignment="1">
      <alignment/>
    </xf>
    <xf numFmtId="164" fontId="4" fillId="0" borderId="5" xfId="0" applyFont="1" applyBorder="1" applyAlignment="1">
      <alignment/>
    </xf>
    <xf numFmtId="164" fontId="5" fillId="3" borderId="9" xfId="0" applyFont="1" applyFill="1" applyBorder="1" applyAlignment="1">
      <alignment horizontal="right"/>
    </xf>
    <xf numFmtId="165" fontId="1" fillId="0" borderId="5" xfId="0" applyNumberFormat="1" applyFont="1" applyFill="1" applyBorder="1" applyAlignment="1">
      <alignment/>
    </xf>
    <xf numFmtId="164" fontId="5" fillId="3" borderId="5" xfId="0" applyFont="1" applyFill="1" applyBorder="1" applyAlignment="1">
      <alignment horizontal="right"/>
    </xf>
    <xf numFmtId="164" fontId="4" fillId="0" borderId="15" xfId="0" applyFont="1" applyFill="1" applyBorder="1" applyAlignment="1">
      <alignment/>
    </xf>
    <xf numFmtId="164" fontId="4" fillId="0" borderId="1" xfId="0" applyFont="1" applyBorder="1" applyAlignment="1">
      <alignment horizontal="left"/>
    </xf>
    <xf numFmtId="164" fontId="7" fillId="0" borderId="0" xfId="0" applyFont="1" applyAlignment="1">
      <alignment/>
    </xf>
    <xf numFmtId="164" fontId="6" fillId="0" borderId="1" xfId="0" applyFont="1" applyBorder="1" applyAlignment="1">
      <alignment horizontal="right"/>
    </xf>
    <xf numFmtId="164" fontId="1" fillId="0" borderId="1" xfId="0" applyFont="1" applyBorder="1" applyAlignment="1">
      <alignment horizontal="left"/>
    </xf>
    <xf numFmtId="164" fontId="0" fillId="0" borderId="1" xfId="0" applyBorder="1" applyAlignment="1">
      <alignment horizontal="right"/>
    </xf>
    <xf numFmtId="165" fontId="8" fillId="4" borderId="5" xfId="0" applyNumberFormat="1" applyFont="1" applyFill="1" applyBorder="1" applyAlignment="1">
      <alignment/>
    </xf>
    <xf numFmtId="165" fontId="8" fillId="0" borderId="5" xfId="0" applyNumberFormat="1" applyFont="1" applyBorder="1" applyAlignment="1">
      <alignment/>
    </xf>
    <xf numFmtId="164" fontId="0" fillId="0" borderId="13" xfId="0" applyBorder="1" applyAlignment="1">
      <alignment horizontal="right"/>
    </xf>
    <xf numFmtId="164" fontId="9" fillId="6" borderId="5" xfId="0" applyFont="1" applyFill="1" applyBorder="1" applyAlignment="1">
      <alignment horizontal="right"/>
    </xf>
    <xf numFmtId="164" fontId="4" fillId="6" borderId="5" xfId="0" applyFont="1" applyFill="1" applyBorder="1" applyAlignment="1">
      <alignment/>
    </xf>
    <xf numFmtId="165" fontId="4" fillId="6" borderId="5" xfId="0" applyNumberFormat="1" applyFont="1" applyFill="1" applyBorder="1" applyAlignment="1">
      <alignment/>
    </xf>
    <xf numFmtId="164" fontId="4" fillId="5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workbookViewId="0" topLeftCell="A1">
      <selection activeCell="D88" sqref="D88"/>
    </sheetView>
  </sheetViews>
  <sheetFormatPr defaultColWidth="9.140625" defaultRowHeight="15"/>
  <cols>
    <col min="1" max="1" width="9.140625" style="1" customWidth="1"/>
    <col min="2" max="2" width="29.57421875" style="1" customWidth="1"/>
    <col min="3" max="3" width="11.57421875" style="1" customWidth="1"/>
    <col min="4" max="4" width="10.421875" style="1" customWidth="1"/>
    <col min="5" max="5" width="11.28125" style="1" customWidth="1"/>
    <col min="6" max="6" width="10.7109375" style="1" customWidth="1"/>
    <col min="7" max="16384" width="9.140625" style="1" customWidth="1"/>
  </cols>
  <sheetData>
    <row r="1" spans="1:6" ht="12.75">
      <c r="A1" s="2" t="s">
        <v>0</v>
      </c>
      <c r="B1" s="2"/>
      <c r="C1" s="2"/>
      <c r="D1" s="2" t="s">
        <v>1</v>
      </c>
      <c r="E1" s="2"/>
      <c r="F1" s="3">
        <v>2020</v>
      </c>
    </row>
    <row r="3" spans="1:6" ht="12.75">
      <c r="A3" s="4" t="s">
        <v>2</v>
      </c>
      <c r="B3" s="5"/>
      <c r="C3" s="6" t="s">
        <v>3</v>
      </c>
      <c r="D3" s="7" t="s">
        <v>4</v>
      </c>
      <c r="E3" s="6" t="s">
        <v>3</v>
      </c>
      <c r="F3" s="7" t="s">
        <v>4</v>
      </c>
    </row>
    <row r="4" spans="1:6" ht="12.75">
      <c r="A4" s="8"/>
      <c r="B4" s="9"/>
      <c r="C4" s="10">
        <v>2020</v>
      </c>
      <c r="D4" s="11" t="s">
        <v>5</v>
      </c>
      <c r="E4" s="10">
        <v>2019</v>
      </c>
      <c r="F4" s="11">
        <v>2018</v>
      </c>
    </row>
    <row r="5" spans="1:6" ht="12.75">
      <c r="A5" s="12" t="s">
        <v>6</v>
      </c>
      <c r="B5" s="13" t="s">
        <v>7</v>
      </c>
      <c r="C5" s="14"/>
      <c r="D5" s="15"/>
      <c r="E5" s="14"/>
      <c r="F5" s="14"/>
    </row>
    <row r="6" spans="1:6" ht="12.75">
      <c r="A6" s="16">
        <v>3001</v>
      </c>
      <c r="B6" s="17" t="s">
        <v>8</v>
      </c>
      <c r="C6" s="18">
        <v>0</v>
      </c>
      <c r="D6" s="19">
        <v>2810</v>
      </c>
      <c r="E6" s="18">
        <v>4000</v>
      </c>
      <c r="F6" s="18">
        <v>5748</v>
      </c>
    </row>
    <row r="7" spans="1:6" ht="12.75">
      <c r="A7" s="16">
        <v>3002</v>
      </c>
      <c r="B7" s="17" t="s">
        <v>9</v>
      </c>
      <c r="C7" s="18">
        <v>500</v>
      </c>
      <c r="D7" s="19">
        <v>0</v>
      </c>
      <c r="E7" s="18">
        <v>1000</v>
      </c>
      <c r="F7" s="18">
        <v>2534</v>
      </c>
    </row>
    <row r="8" spans="1:6" ht="12.75">
      <c r="A8" s="16">
        <v>3003</v>
      </c>
      <c r="B8" s="17" t="s">
        <v>10</v>
      </c>
      <c r="C8" s="18">
        <v>1800</v>
      </c>
      <c r="D8" s="19">
        <v>1678</v>
      </c>
      <c r="E8" s="18">
        <v>2000</v>
      </c>
      <c r="F8" s="18">
        <v>1760</v>
      </c>
    </row>
    <row r="9" spans="1:6" ht="12.75">
      <c r="A9" s="16">
        <v>3004</v>
      </c>
      <c r="B9" s="17" t="s">
        <v>11</v>
      </c>
      <c r="C9" s="18">
        <v>0</v>
      </c>
      <c r="D9" s="19"/>
      <c r="E9" s="18"/>
      <c r="F9" s="18">
        <v>0</v>
      </c>
    </row>
    <row r="10" spans="1:6" ht="12.75">
      <c r="A10" s="16">
        <v>3005</v>
      </c>
      <c r="B10" s="17" t="s">
        <v>12</v>
      </c>
      <c r="C10" s="18">
        <v>0</v>
      </c>
      <c r="D10" s="19"/>
      <c r="E10" s="18"/>
      <c r="F10" s="18">
        <v>458</v>
      </c>
    </row>
    <row r="11" spans="1:6" ht="12.75">
      <c r="A11" s="16">
        <v>3006</v>
      </c>
      <c r="B11" s="17" t="s">
        <v>13</v>
      </c>
      <c r="C11" s="18">
        <v>0</v>
      </c>
      <c r="D11" s="19">
        <v>0</v>
      </c>
      <c r="E11" s="18">
        <v>0</v>
      </c>
      <c r="F11" s="18">
        <v>0</v>
      </c>
    </row>
    <row r="12" spans="1:6" ht="12.75">
      <c r="A12" s="16">
        <v>3007</v>
      </c>
      <c r="B12" s="17" t="s">
        <v>14</v>
      </c>
      <c r="C12" s="18">
        <v>0</v>
      </c>
      <c r="D12" s="19">
        <v>0</v>
      </c>
      <c r="E12" s="18">
        <v>100</v>
      </c>
      <c r="F12" s="18">
        <v>0</v>
      </c>
    </row>
    <row r="13" spans="1:6" ht="12.75">
      <c r="A13" s="16">
        <v>3012</v>
      </c>
      <c r="B13" s="17" t="s">
        <v>15</v>
      </c>
      <c r="C13" s="20">
        <v>0</v>
      </c>
      <c r="D13" s="21">
        <v>2233.25</v>
      </c>
      <c r="E13" s="20"/>
      <c r="F13" s="20">
        <v>1200</v>
      </c>
    </row>
    <row r="14" spans="1:6" ht="12.75">
      <c r="A14" s="22">
        <v>3014</v>
      </c>
      <c r="B14" s="23" t="s">
        <v>16</v>
      </c>
      <c r="C14" s="24"/>
      <c r="D14" s="24"/>
      <c r="E14" s="24"/>
      <c r="F14" s="24">
        <v>3186</v>
      </c>
    </row>
    <row r="15" spans="1:6" ht="12.75">
      <c r="A15" s="22">
        <v>3015</v>
      </c>
      <c r="B15" s="22" t="s">
        <v>17</v>
      </c>
      <c r="C15" s="25"/>
      <c r="D15" s="24">
        <v>7500</v>
      </c>
      <c r="E15" s="24"/>
      <c r="F15" s="24">
        <v>0</v>
      </c>
    </row>
    <row r="16" spans="1:6" ht="12.75">
      <c r="A16" s="26"/>
      <c r="B16" s="27" t="s">
        <v>18</v>
      </c>
      <c r="C16" s="18">
        <f>SUM(C6:C13)</f>
        <v>2300</v>
      </c>
      <c r="D16" s="28">
        <f>SUM(D6:D15)</f>
        <v>14221.25</v>
      </c>
      <c r="E16" s="18">
        <f>SUM(E6:E13)</f>
        <v>7100</v>
      </c>
      <c r="F16" s="29">
        <f>SUM(F6:F15)</f>
        <v>14886</v>
      </c>
    </row>
    <row r="17" spans="1:6" ht="12.75">
      <c r="A17" s="12" t="s">
        <v>6</v>
      </c>
      <c r="B17" s="13" t="s">
        <v>19</v>
      </c>
      <c r="C17" s="18"/>
      <c r="D17" s="19"/>
      <c r="E17" s="18"/>
      <c r="F17" s="18"/>
    </row>
    <row r="18" spans="1:6" ht="12.75">
      <c r="A18" s="30">
        <v>3208</v>
      </c>
      <c r="B18" s="17" t="s">
        <v>20</v>
      </c>
      <c r="C18" s="18">
        <v>0</v>
      </c>
      <c r="D18" s="19"/>
      <c r="E18" s="18"/>
      <c r="F18" s="18">
        <v>1160</v>
      </c>
    </row>
    <row r="19" spans="1:6" ht="12.75">
      <c r="A19" s="16">
        <v>3209</v>
      </c>
      <c r="B19" s="17" t="s">
        <v>8</v>
      </c>
      <c r="C19" s="18">
        <v>0</v>
      </c>
      <c r="D19" s="19">
        <v>2000</v>
      </c>
      <c r="E19" s="18">
        <v>4000</v>
      </c>
      <c r="F19" s="18">
        <v>6144</v>
      </c>
    </row>
    <row r="20" spans="1:6" ht="12.75">
      <c r="A20" s="16">
        <v>3210</v>
      </c>
      <c r="B20" s="17" t="s">
        <v>9</v>
      </c>
      <c r="C20" s="18">
        <v>1000</v>
      </c>
      <c r="D20" s="19">
        <v>235.8</v>
      </c>
      <c r="E20" s="18">
        <v>1500</v>
      </c>
      <c r="F20" s="18">
        <v>2445</v>
      </c>
    </row>
    <row r="21" spans="1:6" ht="12.75">
      <c r="A21" s="16">
        <v>3211</v>
      </c>
      <c r="B21" s="17" t="s">
        <v>14</v>
      </c>
      <c r="C21" s="18">
        <v>200</v>
      </c>
      <c r="D21" s="19">
        <v>0</v>
      </c>
      <c r="E21" s="18">
        <v>700</v>
      </c>
      <c r="F21" s="18">
        <v>0</v>
      </c>
    </row>
    <row r="22" spans="1:6" ht="12.75">
      <c r="A22" s="16">
        <v>3212</v>
      </c>
      <c r="B22" s="17" t="s">
        <v>12</v>
      </c>
      <c r="C22" s="18">
        <v>0</v>
      </c>
      <c r="D22" s="19">
        <v>0</v>
      </c>
      <c r="E22" s="18">
        <v>400</v>
      </c>
      <c r="F22" s="18">
        <v>650</v>
      </c>
    </row>
    <row r="23" spans="1:6" ht="12.75">
      <c r="A23" s="16">
        <v>3213</v>
      </c>
      <c r="B23" s="17" t="s">
        <v>21</v>
      </c>
      <c r="C23" s="18">
        <v>0</v>
      </c>
      <c r="D23" s="19">
        <v>0</v>
      </c>
      <c r="E23" s="18">
        <v>50</v>
      </c>
      <c r="F23" s="18">
        <v>0</v>
      </c>
    </row>
    <row r="24" spans="1:6" ht="12.75">
      <c r="A24" s="16">
        <v>3214</v>
      </c>
      <c r="B24" s="17" t="s">
        <v>22</v>
      </c>
      <c r="C24" s="18">
        <v>200</v>
      </c>
      <c r="D24" s="19">
        <v>72</v>
      </c>
      <c r="E24" s="18">
        <v>200</v>
      </c>
      <c r="F24" s="18">
        <v>31</v>
      </c>
    </row>
    <row r="25" spans="1:6" ht="12.75">
      <c r="A25" s="16">
        <v>3215</v>
      </c>
      <c r="B25" s="17" t="s">
        <v>10</v>
      </c>
      <c r="C25" s="18">
        <v>1800</v>
      </c>
      <c r="D25" s="19">
        <v>1550</v>
      </c>
      <c r="E25" s="18">
        <v>2200</v>
      </c>
      <c r="F25" s="18">
        <v>1983</v>
      </c>
    </row>
    <row r="26" spans="1:6" ht="12.75">
      <c r="A26" s="16">
        <v>3219</v>
      </c>
      <c r="B26" s="17" t="s">
        <v>23</v>
      </c>
      <c r="C26" s="18">
        <v>0</v>
      </c>
      <c r="D26" s="19"/>
      <c r="E26" s="18"/>
      <c r="F26" s="18">
        <v>3378</v>
      </c>
    </row>
    <row r="27" spans="1:6" ht="12.75">
      <c r="A27" s="16">
        <v>3221</v>
      </c>
      <c r="B27" s="17" t="s">
        <v>24</v>
      </c>
      <c r="C27" s="18">
        <v>2800</v>
      </c>
      <c r="D27" s="19">
        <v>1723.25</v>
      </c>
      <c r="E27" s="18">
        <v>2800</v>
      </c>
      <c r="F27" s="18">
        <v>3706</v>
      </c>
    </row>
    <row r="28" spans="1:6" ht="12.75">
      <c r="A28" s="16">
        <v>3222</v>
      </c>
      <c r="B28" s="17" t="s">
        <v>25</v>
      </c>
      <c r="C28" s="18">
        <v>0</v>
      </c>
      <c r="D28" s="19">
        <v>0</v>
      </c>
      <c r="E28" s="18">
        <v>0</v>
      </c>
      <c r="F28" s="18">
        <v>4</v>
      </c>
    </row>
    <row r="29" spans="1:6" ht="18" customHeight="1">
      <c r="A29" s="26"/>
      <c r="B29" s="27" t="s">
        <v>26</v>
      </c>
      <c r="C29" s="31">
        <f>SUM(C19:C28)</f>
        <v>6000</v>
      </c>
      <c r="D29" s="28">
        <f>SUM(D19:D28)</f>
        <v>5581.05</v>
      </c>
      <c r="E29" s="31">
        <f>SUM(E19:E28)</f>
        <v>11850</v>
      </c>
      <c r="F29" s="29">
        <f>SUM(F18:F28)</f>
        <v>19501</v>
      </c>
    </row>
    <row r="30" spans="1:6" ht="0.75" customHeight="1">
      <c r="A30" s="32"/>
      <c r="B30" s="17"/>
      <c r="C30" s="18"/>
      <c r="D30" s="19"/>
      <c r="E30" s="18"/>
      <c r="F30" s="18"/>
    </row>
    <row r="31" spans="1:6" ht="12" customHeight="1">
      <c r="A31" s="33"/>
      <c r="B31" s="34" t="s">
        <v>27</v>
      </c>
      <c r="C31" s="35">
        <f>C16-C29</f>
        <v>-3700</v>
      </c>
      <c r="D31" s="35">
        <f>D16-D29</f>
        <v>8640.2</v>
      </c>
      <c r="E31" s="35">
        <f>E16-E29</f>
        <v>-4750</v>
      </c>
      <c r="F31" s="35">
        <f>F16-F29</f>
        <v>-4615</v>
      </c>
    </row>
    <row r="32" spans="1:6" ht="3" customHeight="1">
      <c r="A32" s="36"/>
      <c r="B32" s="9"/>
      <c r="C32" s="37"/>
      <c r="D32" s="37"/>
      <c r="E32" s="37"/>
      <c r="F32" s="37"/>
    </row>
    <row r="33" spans="1:6" ht="12.75">
      <c r="A33" s="38" t="s">
        <v>28</v>
      </c>
      <c r="B33" s="39" t="s">
        <v>7</v>
      </c>
      <c r="C33" s="40"/>
      <c r="D33" s="41"/>
      <c r="E33" s="40"/>
      <c r="F33" s="40"/>
    </row>
    <row r="34" spans="1:6" ht="12.75">
      <c r="A34" s="16">
        <v>3006</v>
      </c>
      <c r="B34" s="42" t="s">
        <v>29</v>
      </c>
      <c r="C34" s="18">
        <v>1500</v>
      </c>
      <c r="D34" s="19">
        <v>620</v>
      </c>
      <c r="E34" s="18">
        <v>0</v>
      </c>
      <c r="F34" s="18">
        <v>700</v>
      </c>
    </row>
    <row r="35" spans="1:6" ht="12.75">
      <c r="A35" s="16">
        <v>3004</v>
      </c>
      <c r="B35" s="42" t="s">
        <v>30</v>
      </c>
      <c r="C35" s="18">
        <v>2000</v>
      </c>
      <c r="D35" s="19">
        <v>0</v>
      </c>
      <c r="E35" s="18">
        <v>0</v>
      </c>
      <c r="F35" s="18">
        <v>45</v>
      </c>
    </row>
    <row r="36" spans="1:6" ht="12.75">
      <c r="A36" s="16">
        <v>3010</v>
      </c>
      <c r="B36" s="42" t="s">
        <v>31</v>
      </c>
      <c r="C36" s="18">
        <v>0</v>
      </c>
      <c r="D36" s="19">
        <v>0</v>
      </c>
      <c r="E36" s="18">
        <v>200</v>
      </c>
      <c r="F36" s="18">
        <v>0</v>
      </c>
    </row>
    <row r="37" spans="1:6" ht="12.75">
      <c r="A37" s="43"/>
      <c r="B37" s="27" t="s">
        <v>18</v>
      </c>
      <c r="C37" s="29">
        <f>SUM(C34:C36)</f>
        <v>3500</v>
      </c>
      <c r="D37" s="28">
        <f>SUM(D34:D36)</f>
        <v>620</v>
      </c>
      <c r="E37" s="29">
        <f>SUM(E34:E36)</f>
        <v>200</v>
      </c>
      <c r="F37" s="29">
        <f>SUM(F34:F36)</f>
        <v>745</v>
      </c>
    </row>
    <row r="38" spans="1:6" ht="12.75">
      <c r="A38" s="44" t="s">
        <v>28</v>
      </c>
      <c r="B38" s="39" t="s">
        <v>19</v>
      </c>
      <c r="C38" s="18"/>
      <c r="D38" s="19"/>
      <c r="E38" s="18"/>
      <c r="F38" s="18"/>
    </row>
    <row r="39" spans="1:6" ht="12.75">
      <c r="A39" s="45">
        <v>3010</v>
      </c>
      <c r="B39" s="42" t="s">
        <v>31</v>
      </c>
      <c r="C39" s="18">
        <v>0</v>
      </c>
      <c r="D39" s="19"/>
      <c r="E39" s="18">
        <v>150</v>
      </c>
      <c r="F39" s="18">
        <v>0</v>
      </c>
    </row>
    <row r="40" spans="1:6" ht="12.75">
      <c r="A40" s="16">
        <v>3220</v>
      </c>
      <c r="B40" s="42" t="s">
        <v>32</v>
      </c>
      <c r="C40" s="18">
        <v>1500</v>
      </c>
      <c r="D40" s="19">
        <v>596.85</v>
      </c>
      <c r="E40" s="18">
        <v>150</v>
      </c>
      <c r="F40" s="18">
        <v>699</v>
      </c>
    </row>
    <row r="41" spans="1:6" ht="12.75">
      <c r="A41" s="16">
        <v>3217</v>
      </c>
      <c r="B41" s="42" t="s">
        <v>33</v>
      </c>
      <c r="C41" s="18">
        <v>1500</v>
      </c>
      <c r="D41" s="19">
        <v>0</v>
      </c>
      <c r="E41" s="18">
        <v>150</v>
      </c>
      <c r="F41" s="18">
        <v>0</v>
      </c>
    </row>
    <row r="42" spans="1:6" ht="12.75">
      <c r="A42" s="16"/>
      <c r="B42" s="42" t="s">
        <v>11</v>
      </c>
      <c r="C42" s="18">
        <v>500</v>
      </c>
      <c r="D42" s="19">
        <v>59.3</v>
      </c>
      <c r="E42" s="18">
        <v>150</v>
      </c>
      <c r="F42" s="18">
        <v>68</v>
      </c>
    </row>
    <row r="43" spans="1:6" ht="12.75">
      <c r="A43" s="26"/>
      <c r="B43" s="46" t="s">
        <v>26</v>
      </c>
      <c r="C43" s="29">
        <f>SUM(C39:C42)</f>
        <v>3500</v>
      </c>
      <c r="D43" s="28">
        <f>SUM(D40:D42)</f>
        <v>656.15</v>
      </c>
      <c r="E43" s="29">
        <f>SUM(E39:E42)</f>
        <v>600</v>
      </c>
      <c r="F43" s="29">
        <f>SUM(F40:F42)</f>
        <v>767</v>
      </c>
    </row>
    <row r="44" spans="1:6" ht="12.75">
      <c r="A44" s="47"/>
      <c r="B44" s="48" t="s">
        <v>27</v>
      </c>
      <c r="C44" s="35">
        <f>C37-C43</f>
        <v>0</v>
      </c>
      <c r="D44" s="35">
        <f>D37-D43</f>
        <v>-36.14999999999998</v>
      </c>
      <c r="E44" s="35">
        <f>E37-E43</f>
        <v>-400</v>
      </c>
      <c r="F44" s="35">
        <f>F37-F43</f>
        <v>-22</v>
      </c>
    </row>
    <row r="45" spans="1:6" ht="12.75">
      <c r="A45" s="44" t="s">
        <v>34</v>
      </c>
      <c r="B45" s="49" t="s">
        <v>19</v>
      </c>
      <c r="C45" s="14"/>
      <c r="D45" s="15"/>
      <c r="E45" s="14"/>
      <c r="F45" s="14"/>
    </row>
    <row r="46" spans="1:6" ht="12.75">
      <c r="A46" s="50"/>
      <c r="B46" s="51"/>
      <c r="C46" s="18">
        <v>0</v>
      </c>
      <c r="D46" s="19">
        <v>23</v>
      </c>
      <c r="E46" s="18">
        <v>0</v>
      </c>
      <c r="F46" s="18">
        <v>24</v>
      </c>
    </row>
    <row r="47" spans="1:6" ht="12.75">
      <c r="A47" s="16">
        <v>4002</v>
      </c>
      <c r="B47" s="51" t="s">
        <v>35</v>
      </c>
      <c r="C47" s="18">
        <v>200</v>
      </c>
      <c r="D47" s="19">
        <v>0</v>
      </c>
      <c r="E47" s="18">
        <v>300</v>
      </c>
      <c r="F47" s="18">
        <v>439</v>
      </c>
    </row>
    <row r="48" spans="1:6" ht="12.75">
      <c r="A48" s="16">
        <v>4300</v>
      </c>
      <c r="B48" s="51" t="s">
        <v>36</v>
      </c>
      <c r="C48" s="18">
        <v>300</v>
      </c>
      <c r="D48" s="19">
        <v>209.91</v>
      </c>
      <c r="E48" s="18">
        <v>150</v>
      </c>
      <c r="F48" s="18">
        <v>53</v>
      </c>
    </row>
    <row r="49" spans="1:6" ht="12.75">
      <c r="A49" s="16">
        <v>4200</v>
      </c>
      <c r="B49" s="51" t="s">
        <v>37</v>
      </c>
      <c r="C49" s="18">
        <v>200</v>
      </c>
      <c r="D49" s="19">
        <v>0</v>
      </c>
      <c r="E49" s="18">
        <v>100</v>
      </c>
      <c r="F49" s="18">
        <v>92</v>
      </c>
    </row>
    <row r="50" spans="1:6" ht="12.75">
      <c r="A50" s="16">
        <v>4202</v>
      </c>
      <c r="B50" s="51" t="s">
        <v>38</v>
      </c>
      <c r="C50" s="18">
        <v>6000</v>
      </c>
      <c r="D50" s="19">
        <v>410</v>
      </c>
      <c r="E50" s="18">
        <v>1000</v>
      </c>
      <c r="F50" s="18">
        <v>4294</v>
      </c>
    </row>
    <row r="51" spans="1:6" ht="12.75">
      <c r="A51" s="16">
        <v>4203</v>
      </c>
      <c r="B51" s="51" t="s">
        <v>39</v>
      </c>
      <c r="C51" s="18">
        <v>-6000</v>
      </c>
      <c r="D51" s="19"/>
      <c r="E51" s="18"/>
      <c r="F51" s="18">
        <v>-2390</v>
      </c>
    </row>
    <row r="52" spans="1:6" ht="12.75">
      <c r="A52" s="16">
        <v>4403</v>
      </c>
      <c r="B52" s="51" t="s">
        <v>40</v>
      </c>
      <c r="C52" s="18">
        <v>200</v>
      </c>
      <c r="D52" s="19">
        <v>55</v>
      </c>
      <c r="E52" s="18">
        <v>200</v>
      </c>
      <c r="F52" s="18">
        <v>173</v>
      </c>
    </row>
    <row r="53" spans="1:6" ht="12.75">
      <c r="A53" s="16">
        <v>3216</v>
      </c>
      <c r="B53" s="51" t="s">
        <v>41</v>
      </c>
      <c r="C53" s="18">
        <v>0</v>
      </c>
      <c r="D53" s="19">
        <v>393.4</v>
      </c>
      <c r="E53" s="18">
        <v>700</v>
      </c>
      <c r="F53" s="18">
        <v>639</v>
      </c>
    </row>
    <row r="54" spans="1:6" ht="12.75">
      <c r="A54" s="16">
        <v>4409</v>
      </c>
      <c r="B54" s="51" t="s">
        <v>42</v>
      </c>
      <c r="C54" s="18">
        <v>300</v>
      </c>
      <c r="D54" s="19">
        <v>181.4</v>
      </c>
      <c r="E54" s="18">
        <v>500</v>
      </c>
      <c r="F54" s="18">
        <v>309</v>
      </c>
    </row>
    <row r="55" spans="1:6" ht="12.75">
      <c r="A55" s="16">
        <v>4102</v>
      </c>
      <c r="B55" s="51" t="s">
        <v>43</v>
      </c>
      <c r="C55" s="18">
        <v>50</v>
      </c>
      <c r="D55" s="19">
        <v>0</v>
      </c>
      <c r="E55" s="18">
        <v>50</v>
      </c>
      <c r="F55" s="18">
        <v>69</v>
      </c>
    </row>
    <row r="56" spans="1:6" ht="12.75">
      <c r="A56" s="16">
        <v>4103</v>
      </c>
      <c r="B56" s="51" t="s">
        <v>44</v>
      </c>
      <c r="C56" s="18">
        <v>200</v>
      </c>
      <c r="D56" s="19">
        <v>98.94</v>
      </c>
      <c r="E56" s="18">
        <v>200</v>
      </c>
      <c r="F56" s="18">
        <v>213</v>
      </c>
    </row>
    <row r="57" spans="1:6" ht="12.75">
      <c r="A57" s="16">
        <v>4104</v>
      </c>
      <c r="B57" s="51" t="s">
        <v>45</v>
      </c>
      <c r="C57" s="18">
        <v>100</v>
      </c>
      <c r="D57" s="19">
        <v>28.53</v>
      </c>
      <c r="E57" s="18">
        <v>100</v>
      </c>
      <c r="F57" s="18">
        <v>66</v>
      </c>
    </row>
    <row r="58" spans="1:6" ht="12.75">
      <c r="A58" s="16">
        <v>4106</v>
      </c>
      <c r="B58" s="51" t="s">
        <v>46</v>
      </c>
      <c r="C58" s="18">
        <v>300</v>
      </c>
      <c r="D58" s="19">
        <v>24.04</v>
      </c>
      <c r="E58" s="18">
        <v>300</v>
      </c>
      <c r="F58" s="18">
        <v>148</v>
      </c>
    </row>
    <row r="59" spans="1:6" ht="12.75">
      <c r="A59" s="16">
        <v>4107</v>
      </c>
      <c r="B59" s="51" t="s">
        <v>47</v>
      </c>
      <c r="C59" s="18">
        <v>0</v>
      </c>
      <c r="D59" s="19">
        <v>32.6</v>
      </c>
      <c r="E59" s="18">
        <v>0</v>
      </c>
      <c r="F59" s="18">
        <v>80</v>
      </c>
    </row>
    <row r="60" spans="1:6" ht="12.75">
      <c r="A60" s="16">
        <v>4108</v>
      </c>
      <c r="B60" s="51" t="s">
        <v>48</v>
      </c>
      <c r="C60" s="18">
        <v>300</v>
      </c>
      <c r="D60" s="19">
        <v>547.3</v>
      </c>
      <c r="E60" s="18">
        <v>250</v>
      </c>
      <c r="F60" s="18">
        <v>359</v>
      </c>
    </row>
    <row r="61" spans="1:6" ht="12.75">
      <c r="A61" s="16">
        <v>4109</v>
      </c>
      <c r="B61" s="51" t="s">
        <v>49</v>
      </c>
      <c r="C61" s="18">
        <v>0</v>
      </c>
      <c r="D61" s="19">
        <v>0</v>
      </c>
      <c r="E61" s="18">
        <v>0</v>
      </c>
      <c r="F61" s="18">
        <v>0</v>
      </c>
    </row>
    <row r="62" spans="1:6" ht="12.75">
      <c r="A62" s="16">
        <v>4110</v>
      </c>
      <c r="B62" s="51" t="s">
        <v>50</v>
      </c>
      <c r="C62" s="18">
        <v>300</v>
      </c>
      <c r="D62" s="19">
        <v>257.77</v>
      </c>
      <c r="E62" s="18">
        <v>200</v>
      </c>
      <c r="F62" s="18">
        <v>192</v>
      </c>
    </row>
    <row r="63" spans="1:6" ht="12.75">
      <c r="A63" s="52">
        <v>4408</v>
      </c>
      <c r="B63" s="53" t="s">
        <v>51</v>
      </c>
      <c r="C63" s="20">
        <v>400</v>
      </c>
      <c r="D63" s="21">
        <v>385.27</v>
      </c>
      <c r="E63" s="20">
        <v>200</v>
      </c>
      <c r="F63" s="20">
        <v>106</v>
      </c>
    </row>
    <row r="64" spans="1:6" ht="12.75">
      <c r="A64" s="54"/>
      <c r="B64" s="55" t="s">
        <v>26</v>
      </c>
      <c r="C64" s="31">
        <f>-SUM(C46:C63)</f>
        <v>-2850</v>
      </c>
      <c r="D64" s="28">
        <f>-SUM(D46:D63)</f>
        <v>-2647.16</v>
      </c>
      <c r="E64" s="31">
        <f>-SUM(E46:E63)</f>
        <v>-4250</v>
      </c>
      <c r="F64" s="29">
        <f>-SUM(F46:F63)</f>
        <v>-4866</v>
      </c>
    </row>
    <row r="65" spans="1:6" ht="12.75">
      <c r="A65" s="56"/>
      <c r="B65" s="57"/>
      <c r="C65" s="58"/>
      <c r="D65" s="59"/>
      <c r="E65" s="58"/>
      <c r="F65" s="60"/>
    </row>
    <row r="66" spans="1:6" ht="12.75">
      <c r="A66" s="56"/>
      <c r="B66" s="57"/>
      <c r="C66" s="58"/>
      <c r="D66" s="59"/>
      <c r="E66" s="58"/>
      <c r="F66" s="60"/>
    </row>
    <row r="67" spans="1:6" ht="12.75">
      <c r="A67" s="56"/>
      <c r="B67" s="57"/>
      <c r="C67" s="58"/>
      <c r="D67" s="59"/>
      <c r="E67" s="58"/>
      <c r="F67" s="60"/>
    </row>
    <row r="68" spans="1:6" ht="12.75">
      <c r="A68" s="56"/>
      <c r="B68" s="57"/>
      <c r="C68" s="58"/>
      <c r="D68" s="59"/>
      <c r="E68" s="58"/>
      <c r="F68" s="60"/>
    </row>
    <row r="69" spans="1:6" ht="12.75">
      <c r="A69" s="56"/>
      <c r="B69" s="57"/>
      <c r="C69" s="58"/>
      <c r="D69" s="59"/>
      <c r="E69" s="58"/>
      <c r="F69" s="60"/>
    </row>
    <row r="70" spans="1:6" ht="12.75">
      <c r="A70" s="56"/>
      <c r="B70" s="57"/>
      <c r="C70" s="58"/>
      <c r="D70" s="59"/>
      <c r="E70" s="58"/>
      <c r="F70" s="60"/>
    </row>
    <row r="71" spans="1:6" ht="12.75">
      <c r="A71" s="56"/>
      <c r="B71" s="57"/>
      <c r="C71" s="58"/>
      <c r="D71" s="59"/>
      <c r="E71" s="58"/>
      <c r="F71" s="60"/>
    </row>
    <row r="72" spans="1:6" ht="12.75">
      <c r="A72" s="61" t="s">
        <v>52</v>
      </c>
      <c r="B72" s="57"/>
      <c r="C72" s="6" t="s">
        <v>3</v>
      </c>
      <c r="D72" s="7" t="s">
        <v>4</v>
      </c>
      <c r="E72" s="6" t="s">
        <v>3</v>
      </c>
      <c r="F72" s="7" t="s">
        <v>4</v>
      </c>
    </row>
    <row r="73" spans="1:6" ht="12.75">
      <c r="A73" s="44" t="s">
        <v>53</v>
      </c>
      <c r="B73" s="62" t="s">
        <v>7</v>
      </c>
      <c r="C73" s="10">
        <v>2020</v>
      </c>
      <c r="D73" s="11" t="s">
        <v>5</v>
      </c>
      <c r="E73" s="10">
        <v>2019</v>
      </c>
      <c r="F73" s="11">
        <v>2018</v>
      </c>
    </row>
    <row r="74" spans="1:6" ht="12.75">
      <c r="A74" s="16">
        <v>5000</v>
      </c>
      <c r="B74" s="63" t="s">
        <v>54</v>
      </c>
      <c r="C74" s="64">
        <v>1950</v>
      </c>
      <c r="D74" s="65">
        <v>1922</v>
      </c>
      <c r="E74" s="64">
        <v>1400</v>
      </c>
      <c r="F74" s="64">
        <v>1278</v>
      </c>
    </row>
    <row r="75" spans="1:6" ht="12.75">
      <c r="A75" s="16"/>
      <c r="B75" s="63" t="s">
        <v>55</v>
      </c>
      <c r="C75" s="18">
        <v>200</v>
      </c>
      <c r="D75" s="19" t="s">
        <v>56</v>
      </c>
      <c r="E75" s="18">
        <v>500</v>
      </c>
      <c r="F75" s="18">
        <v>1915</v>
      </c>
    </row>
    <row r="76" spans="1:6" ht="12.75">
      <c r="A76" s="16">
        <v>4203</v>
      </c>
      <c r="B76" s="63" t="s">
        <v>57</v>
      </c>
      <c r="C76" s="18">
        <v>50</v>
      </c>
      <c r="D76" s="19">
        <v>0</v>
      </c>
      <c r="E76" s="18">
        <v>50</v>
      </c>
      <c r="F76" s="18">
        <v>0</v>
      </c>
    </row>
    <row r="77" spans="1:6" ht="12.75">
      <c r="A77" s="52">
        <v>5003</v>
      </c>
      <c r="B77" s="66" t="s">
        <v>58</v>
      </c>
      <c r="C77" s="18">
        <v>350</v>
      </c>
      <c r="D77" s="19">
        <v>316.06</v>
      </c>
      <c r="E77" s="18">
        <v>300</v>
      </c>
      <c r="F77" s="18">
        <v>248</v>
      </c>
    </row>
    <row r="78" spans="1:6" ht="12.75">
      <c r="A78" s="32"/>
      <c r="B78" s="67" t="s">
        <v>18</v>
      </c>
      <c r="C78" s="68">
        <f>SUM(C74:C77)</f>
        <v>2550</v>
      </c>
      <c r="D78" s="68">
        <f>SUM(D74:D77)</f>
        <v>2238.06</v>
      </c>
      <c r="E78" s="68">
        <f>SUM(E74:E77)</f>
        <v>2250</v>
      </c>
      <c r="F78" s="68">
        <f>SUM(F74:F77)</f>
        <v>3441</v>
      </c>
    </row>
    <row r="79" spans="1:2" ht="12.75">
      <c r="A79" s="52">
        <v>5200</v>
      </c>
      <c r="B79" s="69" t="s">
        <v>19</v>
      </c>
    </row>
    <row r="80" spans="1:6" ht="12.75">
      <c r="A80" s="70" t="s">
        <v>52</v>
      </c>
      <c r="B80" s="66" t="s">
        <v>59</v>
      </c>
      <c r="C80" s="18"/>
      <c r="D80" s="19">
        <v>0</v>
      </c>
      <c r="E80" s="18"/>
      <c r="F80" s="71">
        <v>0</v>
      </c>
    </row>
    <row r="81" spans="1:6" ht="12.75">
      <c r="A81" s="72" t="s">
        <v>53</v>
      </c>
      <c r="B81" s="73" t="s">
        <v>26</v>
      </c>
      <c r="C81" s="29">
        <f>C80</f>
        <v>0</v>
      </c>
      <c r="D81" s="28">
        <f>D80</f>
        <v>0</v>
      </c>
      <c r="E81" s="29">
        <f>E80</f>
        <v>0</v>
      </c>
      <c r="F81" s="29">
        <f>F80</f>
        <v>0</v>
      </c>
    </row>
    <row r="82" spans="1:6" ht="12.75">
      <c r="A82" s="45"/>
      <c r="B82" s="48" t="s">
        <v>27</v>
      </c>
      <c r="C82" s="35">
        <f>C78-C81</f>
        <v>2550</v>
      </c>
      <c r="D82" s="35">
        <f>D78-D81</f>
        <v>2238.06</v>
      </c>
      <c r="E82" s="35">
        <f>E78-E81</f>
        <v>2250</v>
      </c>
      <c r="F82" s="35">
        <f>F78-F81</f>
        <v>3441</v>
      </c>
    </row>
    <row r="83" spans="1:6" ht="12.75">
      <c r="A83" s="72" t="s">
        <v>60</v>
      </c>
      <c r="B83" s="74"/>
      <c r="C83" s="18"/>
      <c r="D83" s="19"/>
      <c r="E83" s="18"/>
      <c r="F83" s="18"/>
    </row>
    <row r="84" spans="1:6" ht="12.75">
      <c r="A84" s="72" t="s">
        <v>61</v>
      </c>
      <c r="B84" s="75" t="s">
        <v>7</v>
      </c>
      <c r="C84" s="18"/>
      <c r="D84" s="19"/>
      <c r="E84" s="18"/>
      <c r="F84" s="18"/>
    </row>
    <row r="85" spans="1:6" ht="12.75">
      <c r="A85" s="76">
        <v>6000</v>
      </c>
      <c r="B85" s="77" t="s">
        <v>62</v>
      </c>
      <c r="C85" s="18">
        <v>100</v>
      </c>
      <c r="D85" s="19">
        <v>108.22</v>
      </c>
      <c r="E85" s="18">
        <v>0</v>
      </c>
      <c r="F85" s="18">
        <v>0</v>
      </c>
    </row>
    <row r="86" spans="1:6" ht="12.75">
      <c r="A86" s="76"/>
      <c r="B86" s="42"/>
      <c r="C86" s="18"/>
      <c r="D86" s="19"/>
      <c r="E86" s="18"/>
      <c r="F86" s="18"/>
    </row>
    <row r="87" spans="1:6" ht="12.75">
      <c r="A87" s="76">
        <v>6252</v>
      </c>
      <c r="B87" s="74" t="s">
        <v>63</v>
      </c>
      <c r="C87" s="18"/>
      <c r="D87" s="19"/>
      <c r="E87" s="18"/>
      <c r="F87" s="18"/>
    </row>
    <row r="88" spans="1:6" ht="12.75">
      <c r="A88" s="78"/>
      <c r="B88" s="42" t="s">
        <v>64</v>
      </c>
      <c r="C88" s="18">
        <v>5000</v>
      </c>
      <c r="D88" s="79">
        <v>4020</v>
      </c>
      <c r="E88" s="18">
        <v>5000</v>
      </c>
      <c r="F88" s="80">
        <v>4200</v>
      </c>
    </row>
    <row r="89" spans="1:6" ht="12.75">
      <c r="A89" s="81"/>
      <c r="B89" s="42"/>
      <c r="C89" s="18">
        <v>0</v>
      </c>
      <c r="D89" s="79">
        <v>0</v>
      </c>
      <c r="E89" s="18">
        <v>0</v>
      </c>
      <c r="F89" s="80">
        <v>0</v>
      </c>
    </row>
    <row r="90" spans="1:6" ht="12.75">
      <c r="A90" s="82" t="s">
        <v>65</v>
      </c>
      <c r="B90" s="83" t="s">
        <v>66</v>
      </c>
      <c r="C90" s="84">
        <f>C89+C88+C85+C82+C64+C44+C31</f>
        <v>1100</v>
      </c>
      <c r="D90" s="84">
        <f>D89+D88+D85+D82+D64+D44+D31</f>
        <v>12323.170000000002</v>
      </c>
      <c r="E90" s="84">
        <f>E89+E88+E85+E82+E64+E44+E31</f>
        <v>-2150</v>
      </c>
      <c r="F90" s="84">
        <f>F89+F88+F85+F82+F64+F44+F31</f>
        <v>-1862</v>
      </c>
    </row>
    <row r="91" ht="12.75">
      <c r="B91" s="8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Sirpa</dc:creator>
  <cp:keywords/>
  <dc:description/>
  <cp:lastModifiedBy>Sirpa</cp:lastModifiedBy>
  <cp:lastPrinted>2018-10-01T15:24:55Z</cp:lastPrinted>
  <dcterms:created xsi:type="dcterms:W3CDTF">2016-11-15T15:13:14Z</dcterms:created>
  <dcterms:modified xsi:type="dcterms:W3CDTF">2019-10-07T17:06:45Z</dcterms:modified>
  <cp:category/>
  <cp:version/>
  <cp:contentType/>
  <cp:contentStatus/>
</cp:coreProperties>
</file>